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990"/>
  </bookViews>
  <sheets>
    <sheet name="市级和区本级项目" sheetId="9" r:id="rId1"/>
  </sheets>
  <definedNames>
    <definedName name="_xlnm._FilterDatabase" localSheetId="0" hidden="1">市级和区本级项目!$A$4:$XDS$86</definedName>
    <definedName name="_xlnm.Print_Titles" localSheetId="0">市级和区本级项目!$3:$4</definedName>
  </definedNames>
  <calcPr calcId="144525" iterate="1" iterateCount="100" iterateDelta="0.001"/>
</workbook>
</file>

<file path=xl/sharedStrings.xml><?xml version="1.0" encoding="utf-8"?>
<sst xmlns="http://schemas.openxmlformats.org/spreadsheetml/2006/main" count="961" uniqueCount="537">
  <si>
    <t>附件</t>
  </si>
  <si>
    <t xml:space="preserve">           贵池区2022年第三批衔接资金(市级和区本级)项目计划表</t>
  </si>
  <si>
    <t>序号</t>
  </si>
  <si>
    <t>镇街/部门</t>
  </si>
  <si>
    <t>项目类别</t>
  </si>
  <si>
    <t>项目
名称</t>
  </si>
  <si>
    <t>建设性质</t>
  </si>
  <si>
    <t>主管部门</t>
  </si>
  <si>
    <t>实施单位和责任人</t>
  </si>
  <si>
    <t>项目
地点</t>
  </si>
  <si>
    <t>建设内容及规模</t>
  </si>
  <si>
    <t>完成年限</t>
  </si>
  <si>
    <t>预计投资情况
（万元）</t>
  </si>
  <si>
    <t>预计受益情况</t>
  </si>
  <si>
    <t>绩效目标</t>
  </si>
  <si>
    <t>联农带农机制</t>
  </si>
  <si>
    <t>备  注</t>
  </si>
  <si>
    <t>合计</t>
  </si>
  <si>
    <t>市级衔接资金</t>
  </si>
  <si>
    <t>区本级衔接资金</t>
  </si>
  <si>
    <t>其他资金</t>
  </si>
  <si>
    <t>户数</t>
  </si>
  <si>
    <t>人数</t>
  </si>
  <si>
    <t>73个</t>
  </si>
  <si>
    <t>2022年12月底</t>
  </si>
  <si>
    <t>产业类小计</t>
  </si>
  <si>
    <t>35个</t>
  </si>
  <si>
    <t>区农业农村局</t>
  </si>
  <si>
    <t>产业发展类</t>
  </si>
  <si>
    <t>24个村级集体经济发展项目</t>
  </si>
  <si>
    <t>新建</t>
  </si>
  <si>
    <t xml:space="preserve"> 农业农村局/汪石岩</t>
  </si>
  <si>
    <t>贵池区涉农镇街</t>
  </si>
  <si>
    <t>黄精、鳜鱼等特色产业发展。</t>
  </si>
  <si>
    <t>项目完工后，能明显增加村集体收入，农作物投产后能获得不低于银行最低基准利率收益。</t>
  </si>
  <si>
    <t>以发展产业的形式带动脱贫人口务工，激发脱贫户积极性，促进脱贫致富。</t>
  </si>
  <si>
    <t>1-1</t>
  </si>
  <si>
    <t>马衙街道</t>
  </si>
  <si>
    <t>产业发展</t>
  </si>
  <si>
    <t>峡山社区丰收圩养殖基地建设项目</t>
  </si>
  <si>
    <t>农业农村局</t>
  </si>
  <si>
    <t xml:space="preserve"> 农业农村局汪石岩</t>
  </si>
  <si>
    <t>马衙街道峡山社区</t>
  </si>
  <si>
    <t>1、改扩建养殖场水泥护坡1100平方米；2、鱼塘围堰水泥路2300平方米；3、铺设更换电网1500米。</t>
  </si>
  <si>
    <t>改建后租金增加，每年为村集体创收3万元。</t>
  </si>
  <si>
    <t>增加渔塘出租租金，带动脱贫户及周边群众就业和增收。</t>
  </si>
  <si>
    <t>1-2</t>
  </si>
  <si>
    <t>梅龙街道</t>
  </si>
  <si>
    <t>梅龙街道新龙村山油茶种植二期项目</t>
  </si>
  <si>
    <t>梅龙街道新龙村</t>
  </si>
  <si>
    <t>山油茶种植（140亩）。</t>
  </si>
  <si>
    <t>预计五年后挂果，每年可增加集体收入至少3万元。</t>
  </si>
  <si>
    <t>就近解决脱贫户和当地居民就业，增加劳务收入。</t>
  </si>
  <si>
    <t>1-3</t>
  </si>
  <si>
    <t>梅龙街道双岭村山油茶种植项目</t>
  </si>
  <si>
    <t>梅龙街道双岭村</t>
  </si>
  <si>
    <t>山油茶种植（100亩）。</t>
  </si>
  <si>
    <t>就近解决脱贫户和当地居民就业，增加劳动收入。</t>
  </si>
  <si>
    <t>1-4</t>
  </si>
  <si>
    <t>梅村镇</t>
  </si>
  <si>
    <t>入股神塘畈特色种植及农旅项目</t>
  </si>
  <si>
    <t>梅村镇栗坑村</t>
  </si>
  <si>
    <t>入股神塘畈特色种植及农旅项目等。</t>
  </si>
  <si>
    <t>预计带动村集体增收不少于投资的6%即3万元。</t>
  </si>
  <si>
    <t>以带动脱贫人口务工的方式，激发脱贫户积极性，促进脱贫致富。</t>
  </si>
  <si>
    <t>已开工</t>
  </si>
  <si>
    <t>1-5</t>
  </si>
  <si>
    <t>新建茶园项目</t>
  </si>
  <si>
    <t>梅村镇梅山村</t>
  </si>
  <si>
    <t>新建茶园50亩。</t>
  </si>
  <si>
    <t>3--4年后，预计带动村集体增收3万元.带动脱贫人口及周边居民务工，增加收入。</t>
  </si>
  <si>
    <t>1-6</t>
  </si>
  <si>
    <t>乌沙镇</t>
  </si>
  <si>
    <t>龙干村参股茶花种植项目</t>
  </si>
  <si>
    <t>农业农村局汪石岩</t>
  </si>
  <si>
    <t>乌沙镇龙干村</t>
  </si>
  <si>
    <t>参股茶花种植60亩。</t>
  </si>
  <si>
    <t>项目投入生产后预计每年与富民茶花合作社分红不少于3万元。</t>
  </si>
  <si>
    <t>不断壮大集体经济的同时，也能带动周边农户及脱贫户务工，增加劳务收入</t>
  </si>
  <si>
    <t>1-7</t>
  </si>
  <si>
    <t>里山街道</t>
  </si>
  <si>
    <t>里山村蔬菜大棚建设项目</t>
  </si>
  <si>
    <t>里山街道里山村</t>
  </si>
  <si>
    <t>与山边徐农业发展有限公司合作开发蔬菜大棚项目。</t>
  </si>
  <si>
    <t>项目完成后,村集体年增收不少于3万元。</t>
  </si>
  <si>
    <t>带动村内脱贫户有效稳定增收。</t>
  </si>
  <si>
    <t>1-8</t>
  </si>
  <si>
    <t>合兴村黄精种植项目</t>
  </si>
  <si>
    <t>里山街道合兴村</t>
  </si>
  <si>
    <t>新种植50亩黄精。</t>
  </si>
  <si>
    <t>预计2年后，村集体增收不低于3万元.</t>
  </si>
  <si>
    <t>带动本村脱贫户就业，增加劳务收入。</t>
  </si>
  <si>
    <t>1-9</t>
  </si>
  <si>
    <t>牛头山镇</t>
  </si>
  <si>
    <t>蔬菜基地建设</t>
  </si>
  <si>
    <t>牛头山镇杨店村</t>
  </si>
  <si>
    <t>蔬菜大棚建设35亩。</t>
  </si>
  <si>
    <t>蔬菜大棚租赁每年可给村集体增收不少于3万元.</t>
  </si>
  <si>
    <t>以到村产业发展的形式，带动脱贫户每户务工增收。巩固脱贫成果。</t>
  </si>
  <si>
    <t>1-10</t>
  </si>
  <si>
    <t>牛头山镇观山村油茶基地建设</t>
  </si>
  <si>
    <t>牛头山镇观山村</t>
  </si>
  <si>
    <t>山油茶种植96亩。</t>
  </si>
  <si>
    <t>五年挂果后，每年可给村集体增收不少于3万元。</t>
  </si>
  <si>
    <t>以到村产业发展的形式，增加脱贫户的劳务收入，巩固脱贫成果。</t>
  </si>
  <si>
    <t>1-11</t>
  </si>
  <si>
    <t>秋江街道</t>
  </si>
  <si>
    <t>入股特种水产养殖及莲藕种植项目</t>
  </si>
  <si>
    <t>秋江街道 谷塘村</t>
  </si>
  <si>
    <t>入股池州市晨凯生态农业有限公司（水产养殖40亩、莲藕种植48亩）.</t>
  </si>
  <si>
    <t>谷塘村集体参与入股分红，年增加村集体收入不少于3万元.</t>
  </si>
  <si>
    <t>带动脱贫户及周边农户就业，每人每年可增加工资性收入。</t>
  </si>
  <si>
    <t>1-12</t>
  </si>
  <si>
    <t>梅街镇</t>
  </si>
  <si>
    <t>刘街社区白茶购置项目</t>
  </si>
  <si>
    <t>梅街镇刘街社区</t>
  </si>
  <si>
    <t>从原经营者买断50亩白茶经营使用权，对茶园进行管理（施肥、除草、补植缺棵）。</t>
  </si>
  <si>
    <t>3年后茶园见效,村集体增加经济收入不低于3万元。</t>
  </si>
  <si>
    <t>带动脱贫户稳定脱贫，增加劳务收入。</t>
  </si>
  <si>
    <t>1-13</t>
  </si>
  <si>
    <t>和平村白茶购置项目</t>
  </si>
  <si>
    <t>梅街镇和平村</t>
  </si>
  <si>
    <t>3年后茶园见效，村集体增收不少于3万元。</t>
  </si>
  <si>
    <t>通过合作形式，带动脱贫户就业，增加收入。同时提升村集体经济收入</t>
  </si>
  <si>
    <t>1-14</t>
  </si>
  <si>
    <t>梅街村新建钢构厂房项目</t>
  </si>
  <si>
    <t>梅街镇梅街村</t>
  </si>
  <si>
    <t>新建钢结构厂房500平方米及配套附属设施。</t>
  </si>
  <si>
    <t>新建厂房对人居环境改善起到积极的促进作用，同时出租经营，为村集体带来不低于3万元的年收入。</t>
  </si>
  <si>
    <t>新建厂房对人居环境改善起到积极的促进作用，同时出租经营。</t>
  </si>
  <si>
    <t>1-15</t>
  </si>
  <si>
    <t>唐田镇</t>
  </si>
  <si>
    <t>唐田镇沙山村参股生猪养殖项目</t>
  </si>
  <si>
    <t>改建</t>
  </si>
  <si>
    <t>唐田镇吴田村</t>
  </si>
  <si>
    <t>以入股方式参加大昌生猪养殖公司扩建标准化猪舍、配套设施共计1200平方米及种猪等扩建项目。</t>
  </si>
  <si>
    <t>参股大昌生猪养殖有限公司，每年村集体固定收益不少于3万元。</t>
  </si>
  <si>
    <t>拓展村集体经济发展空间，带动周边农户稳定就业,增加收入。</t>
  </si>
  <si>
    <t>1-16</t>
  </si>
  <si>
    <t>石坡村白茶园建设项目</t>
  </si>
  <si>
    <t>唐田镇石坡村</t>
  </si>
  <si>
    <t>流转荒地山场65亩，发展标准化茶园。</t>
  </si>
  <si>
    <t>以发展产业的形式，带动村集体经济发展，成林后每年可增加村集体收入不少于3万元。</t>
  </si>
  <si>
    <t>带动脱贫户和附近居民就近就业，稳定增收，巩固脱贫成果</t>
  </si>
  <si>
    <t>1-17</t>
  </si>
  <si>
    <t>涓桥镇</t>
  </si>
  <si>
    <t>新建多功能厂房</t>
  </si>
  <si>
    <t>涓桥镇乐岭村</t>
  </si>
  <si>
    <t>在乐岭村新建多功能厂房承租给入村投资商户，发展农村新型农业集体经济。</t>
  </si>
  <si>
    <t>新建多功能厂房500平方米，出租给入村投资商户，每年收益不低于3万元。</t>
  </si>
  <si>
    <t>厂房出租可以增加集体收入。</t>
  </si>
  <si>
    <t>1-18</t>
  </si>
  <si>
    <t>墩上街道</t>
  </si>
  <si>
    <t>罗城村村民服务中心建设</t>
  </si>
  <si>
    <t>墩上街道罗城村渚湖姜</t>
  </si>
  <si>
    <t>在演武堂旁边建设房，建筑面积约200平方米。</t>
  </si>
  <si>
    <t>不断壮大村集体经济，带动村民发展农家乐、民宿等服务业，村集体增收不低于3万元。</t>
  </si>
  <si>
    <t>壮大村集体经济，规范我村农家乐市场秩序，带动村民发展餐饮、民宿、旅游产品销售等第二、三产业，增加村民收入。</t>
  </si>
  <si>
    <t>1-19</t>
  </si>
  <si>
    <t>永岭村白茶园建设项目</t>
  </si>
  <si>
    <t>墩上街道永岭村</t>
  </si>
  <si>
    <t>白茶园80亩建设。</t>
  </si>
  <si>
    <t>有利于生态环境保护，保护水土资源，促进开发文旅项目，村集体年增加收入不少于3万元。</t>
  </si>
  <si>
    <t>发展茶叶种植项目，同时建设相应的喷灌设施。带动脱贫户及周边村民就业增收，美化村容村貌。</t>
  </si>
  <si>
    <t>1-20</t>
  </si>
  <si>
    <t>唐田镇凤凰村鳜鱼加工项目（参股）</t>
  </si>
  <si>
    <t>唐田镇凤凰村</t>
  </si>
  <si>
    <t>以入股方式参加鹤湖山庄旅游观光有限责任公司计划建设鳜鱼加工厂。</t>
  </si>
  <si>
    <t>以入股方式参加该公司鳜鱼加工项目，村集体年收入不低于3万元。</t>
  </si>
  <si>
    <t>提升村集体经济收入。就近解决脱贫户就业，持续增加收入。</t>
  </si>
  <si>
    <t>1-21</t>
  </si>
  <si>
    <t>殷汇镇</t>
  </si>
  <si>
    <t>灌口村参股白芨种植项目</t>
  </si>
  <si>
    <t>殷汇镇灌口村</t>
  </si>
  <si>
    <t>参股白芨种植项目。</t>
  </si>
  <si>
    <t>每年增加村级集体收入不低于3万元，带动脱贫户及周边农户就近就业。</t>
  </si>
  <si>
    <t>以发展产业的方式，提高村集体收入，并带动脱贫人口及监测对象稳定增收。</t>
  </si>
  <si>
    <t>1-22</t>
  </si>
  <si>
    <t>牌楼镇</t>
  </si>
  <si>
    <t>济公村代销店改造项目</t>
  </si>
  <si>
    <t>牌楼镇济公村</t>
  </si>
  <si>
    <t>改建后济公村代销店二层用于村民文娱活动中心，一楼出租。</t>
  </si>
  <si>
    <t>每年能给村集体创收3万元左右，同时为群众娱乐活动提供场所，发挥社会效益。</t>
  </si>
  <si>
    <t>解决附近村民的就业，改变美丽乡村中心村内的整体环境，且每年能给村集体创收，同时为群众娱乐活动提供场所，发挥社会效益。</t>
  </si>
  <si>
    <t>1-23</t>
  </si>
  <si>
    <t>沿街旧房收购及改建项止</t>
  </si>
  <si>
    <t>梅村镇新村居委会</t>
  </si>
  <si>
    <t>沿街旧房收购及改建。</t>
  </si>
  <si>
    <t>建成后出租，预计带动村集体增收不少于3万元.</t>
  </si>
  <si>
    <t>以带动脱贫人口务工的方式，激发脱贫户积极性，促进脱贫致富</t>
  </si>
  <si>
    <t>1-24</t>
  </si>
  <si>
    <t>棠溪镇</t>
  </si>
  <si>
    <t>50亩枣园购置项目</t>
  </si>
  <si>
    <t>棠溪镇东山村</t>
  </si>
  <si>
    <t>村集体计划购置福田农场现有枣园50亩。枣园已进入盛产期，预计年净利润3万元。</t>
  </si>
  <si>
    <t>经测算，50亩枣园已进入盛产期，村集体年收入至少增加3万元.</t>
  </si>
  <si>
    <t>村集体增收全部用于村集体公益事业建设。同时增加脱贫户和附近居民的劳务收入。</t>
  </si>
  <si>
    <t>区委组织部</t>
  </si>
  <si>
    <t>秋浦花鳜等产业发展项目</t>
  </si>
  <si>
    <t>区委组织部/蔡松</t>
  </si>
  <si>
    <t>贵池区9个村</t>
  </si>
  <si>
    <t>9个经济强村项目。</t>
  </si>
  <si>
    <t>带动项目村集体经济增加2.5-30万/年。</t>
  </si>
  <si>
    <t>通过土地流转、带动务工就业，增加周边村民收入，带动项目村集体经济增加2.5-30万/年。</t>
  </si>
  <si>
    <t>2-1</t>
  </si>
  <si>
    <t>元四村葡萄生态观光采摘园改造提升</t>
  </si>
  <si>
    <t>改造提升</t>
  </si>
  <si>
    <t>里山街道元四村
章谦</t>
  </si>
  <si>
    <t>里山街道元四村马畈</t>
  </si>
  <si>
    <t>对15个葡萄棚架进行加固、棚膜更新；对40亩葡萄苗进行修剪并进行施肥；打深井2口及购置配套抽水设备；安装供水主管道1000米；购置喷药设施20套。</t>
  </si>
  <si>
    <t>总投资50万元，年收入预算为48万，除去成本38万，按照40亩计算，年纯收入达10万元。</t>
  </si>
  <si>
    <t>带动16户脱贫户增收，给村民提供临时就业岗位，使村民在资产和务工方面得到双向增收。</t>
  </si>
  <si>
    <t>2-2</t>
  </si>
  <si>
    <t>培育壮大西瓜生产基地</t>
  </si>
  <si>
    <t>秋江街道阮桥社区
何浩</t>
  </si>
  <si>
    <t>秋江街道阮桥社区</t>
  </si>
  <si>
    <t>与池州市巨新农业科技发展有限公司合股经营西瓜基地面积490亩，建设钢架大棚730个，新修砂石路850米，增加灌溉水管2000米，新开挖排水沟12000米。</t>
  </si>
  <si>
    <t>根据合同约定，巨新公司以理论利润值百分之二十上缴阮桥社区，去除流转土地等成本，预计可为村集体经济年增收30万元。</t>
  </si>
  <si>
    <t xml:space="preserve">项目区共有48个村民组6000余人参与，带动139户返贫监测户收入逐年增加。 </t>
  </si>
  <si>
    <t>2-3</t>
  </si>
  <si>
    <t>苗圃种植经营销售</t>
  </si>
  <si>
    <t>马衙街道金山村</t>
  </si>
  <si>
    <t xml:space="preserve">成立智慧农业公司，流转土地50亩，购买成品苗木，移栽抚育后经营，总投资210万元。
</t>
  </si>
  <si>
    <t>项目建成后，预计3年后每年为村集体带来15万元的收入，带动10户脱贫户务工增收。</t>
  </si>
  <si>
    <t>以到村产业发展的形式，增加村集体收入，巩固脱贫户稳定增收。</t>
  </si>
  <si>
    <t>2-4</t>
  </si>
  <si>
    <t>秋浦花鳜特种水产立体养殖项目</t>
  </si>
  <si>
    <t>墩上街道茅坦村
杜日胜</t>
  </si>
  <si>
    <t>墩上街道茅坦村</t>
  </si>
  <si>
    <t>利用茅坦村陈家塞900亩水面，进行特种水产立体养殖，达到年产10吨秋浦花鳜，190余吨花鲢、白鲢、鲫鱼等水产品的生产能力。</t>
  </si>
  <si>
    <t>村集体股份经济合作联合社每年收益不低于投资额的10%。该项目实施后，每年可为村集体增收10余万元，后期还可推广生态无公害渔业养殖技术。</t>
  </si>
  <si>
    <t>带动16户脱贫人口就业分红，巩固脱贫攻坚成果，推进村民加入秋浦花鳜养殖行业，推进乡村产业振兴。</t>
  </si>
  <si>
    <t>2-5</t>
  </si>
  <si>
    <t>四联村黄精产业联盟</t>
  </si>
  <si>
    <t>涓桥镇四联村
李燕</t>
  </si>
  <si>
    <t>涓桥镇三友村</t>
  </si>
  <si>
    <t>入股三友村供销合作社黄精生产、销售、加工、运输等相关业务服务。</t>
  </si>
  <si>
    <t>年收益2.5万元</t>
  </si>
  <si>
    <t>带动10人就业（脱贫户2人）。</t>
  </si>
  <si>
    <t>2-6</t>
  </si>
  <si>
    <t xml:space="preserve">牛头山镇
</t>
  </si>
  <si>
    <t>牛头山镇观山村生鲜冷库项目</t>
  </si>
  <si>
    <t>牛头山镇观山村
吴赵海</t>
  </si>
  <si>
    <t>新建冻库面积100平方米，配备冻库设备材料共12项。</t>
  </si>
  <si>
    <t>去掉用电成本，预计可为村集体每年增收6万元。</t>
  </si>
  <si>
    <t>带动15户脱贫户稳定增收。</t>
  </si>
  <si>
    <t>2-7</t>
  </si>
  <si>
    <t>黑木耳种植</t>
  </si>
  <si>
    <t>梅村镇必胜村
王飞</t>
  </si>
  <si>
    <t>梅村镇必胜村</t>
  </si>
  <si>
    <t>利用本村荒废土地，改建黑木耳种植基地，新增种植黑木耳9万棒，流转土地20亩，新建木耳大棚1300平方。</t>
  </si>
  <si>
    <t>今年可增加村集体经营性收入15万元。</t>
  </si>
  <si>
    <t>项目实施后，可大力促进农业生产结构调整进程，增强市场竞争实力，带动农民增产增收，共同富裕。</t>
  </si>
  <si>
    <t>2-8</t>
  </si>
  <si>
    <t>水蛭养殖</t>
  </si>
  <si>
    <t>牌楼镇佳山村
刘宏</t>
  </si>
  <si>
    <t>牌楼镇佳山村</t>
  </si>
  <si>
    <t>新建水蛭养殖基地12亩（土地平整，网箱、防鸟网、防晒网安装、苗种采购、螺蛳投放等）。</t>
  </si>
  <si>
    <t>预计每年可为村集体增收12万元。</t>
  </si>
  <si>
    <t>通过土地流转、带动务工就业，增加周边村民收入。</t>
  </si>
  <si>
    <t>2-9</t>
  </si>
  <si>
    <t>乌沙镇横塘村辣椒种植项目</t>
  </si>
  <si>
    <t>乌沙镇横塘村
杜高松</t>
  </si>
  <si>
    <t>乌沙镇横塘村</t>
  </si>
  <si>
    <t>购置辣椒苗栽植，添置农机具2台（旋耕机，挖沟机），新建抗旱机井一座，修砂石生产机耕路1条1000米，衬砌项目内排水沟约400米，架设农用三项四线电等。</t>
  </si>
  <si>
    <t>通过种植示范，带动全村所有脱贫户就业，不断鼓励村农户通过参与辣椒种植，每亩可增加收入3000元以上，预计每年可为村集体增收10万元。</t>
  </si>
  <si>
    <t>延伸产业链、构建利益链、完善政策链。</t>
  </si>
  <si>
    <t>农业生产能力提升项目</t>
  </si>
  <si>
    <t>牛头山镇/章勇</t>
  </si>
  <si>
    <t>沟渠衬砌2.3公里，泵站工程6座，新建农桥3座，涵洞47座，土壤改良200亩，新建田间道路4.5公里等。</t>
  </si>
  <si>
    <r>
      <rPr>
        <sz val="11"/>
        <rFont val="宋体"/>
        <charset val="134"/>
        <scheme val="minor"/>
      </rPr>
      <t>改善农田灌排面积6266亩，道路通达度达到</t>
    </r>
    <r>
      <rPr>
        <sz val="11"/>
        <rFont val="宋体"/>
        <charset val="134"/>
        <scheme val="minor"/>
      </rPr>
      <t>100%。</t>
    </r>
  </si>
  <si>
    <t>脱贫户54户151人受益。</t>
  </si>
  <si>
    <t>区金融办</t>
  </si>
  <si>
    <t>贵池区2022年小额信贷贴息项目(第二批)</t>
  </si>
  <si>
    <t>区财政局</t>
  </si>
  <si>
    <t>区金融办/汪奇峰</t>
  </si>
  <si>
    <t>贵池区</t>
  </si>
  <si>
    <t>脱贫人口信贷贴息64万元。</t>
  </si>
  <si>
    <t>/</t>
  </si>
  <si>
    <t>为小额信贷用户以基准利率贴息。</t>
  </si>
  <si>
    <t>以贴息的方式减少小额信贷用户的资金使用负担。</t>
  </si>
  <si>
    <t>基础设施类小计</t>
  </si>
  <si>
    <t>21个</t>
  </si>
  <si>
    <t>区水利局</t>
  </si>
  <si>
    <t>基础设施类</t>
  </si>
  <si>
    <t>贵池区2022年农饮工程</t>
  </si>
  <si>
    <t>区农饮建管处/纪毛松</t>
  </si>
  <si>
    <t>水厂管网延伸工程、小型供水达标化工厂等。</t>
  </si>
  <si>
    <t>通过实施水厂管网延伸、小型供水达标化工程满足3756户9261人生产生活用水需要，提升供水保障能力。</t>
  </si>
  <si>
    <t>满足农户饮水需要，提升供水报账能力。</t>
  </si>
  <si>
    <t>乡村建设行动</t>
  </si>
  <si>
    <t>区交通运输局</t>
  </si>
  <si>
    <t>秋江街道/操睿</t>
  </si>
  <si>
    <t>秋江街道万宝村</t>
  </si>
  <si>
    <t>水泥混凝土路面铺筑，长400米、宽3.5米。</t>
  </si>
  <si>
    <t>改善中心村村民出行。</t>
  </si>
  <si>
    <t>群众积极参与路基建设，带动村民增收。</t>
  </si>
  <si>
    <t>农村道路养护工程</t>
  </si>
  <si>
    <t>区交通局/王彦安</t>
  </si>
  <si>
    <t>16公里大中修，88公里小修及预防性养护。</t>
  </si>
  <si>
    <t>实施公路养护工程103公里，大大提高地方村民从事农业生产活动效率，促进地方经济。</t>
  </si>
  <si>
    <t>农村公路实施大修、中修及预防性养护等，改善公路通行状况，方便群众出行，促进地方经济发展。</t>
  </si>
  <si>
    <t>7-1</t>
  </si>
  <si>
    <t>基础设施（交通）</t>
  </si>
  <si>
    <t>姚街至长明水泥道路硬化工程</t>
  </si>
  <si>
    <t>姚街村/曹君</t>
  </si>
  <si>
    <t>姚街村</t>
  </si>
  <si>
    <t>道路长600m、宽3.5m、厚20cm水泥硬化，路面弯拉强度不低于4.5mpa。</t>
  </si>
  <si>
    <t>新建道路硬化，满足117户群众，其中8户脱贫户生产生活需要。</t>
  </si>
  <si>
    <t>以新建道路的形式，为117户群众，其中8户脱贫户长久可持续发展提供便利。</t>
  </si>
  <si>
    <t>7-2</t>
  </si>
  <si>
    <t>七一村泉冲路加宽项目</t>
  </si>
  <si>
    <t>涓桥镇
包春林</t>
  </si>
  <si>
    <t>七一村</t>
  </si>
  <si>
    <t>七一村泉冲路长600米道路加宽1米，混凝土路面厚度20CM,混凝土路面弯拉强度不低于4.0mpa</t>
  </si>
  <si>
    <t>保障出行，实现交通基础设施更新。</t>
  </si>
  <si>
    <t>提高村民生产、生活质量。</t>
  </si>
  <si>
    <t>7-3</t>
  </si>
  <si>
    <t>杨桥村组内道路硬化工程</t>
  </si>
  <si>
    <t>杨桥村   张成</t>
  </si>
  <si>
    <t>杨桥村</t>
  </si>
  <si>
    <t>组内道路硬化0.8公里，宽度3米至4米厚度20厘米，弯拉强度4mpa</t>
  </si>
  <si>
    <r>
      <rPr>
        <sz val="12"/>
        <rFont val="宋体"/>
        <charset val="134"/>
        <scheme val="minor"/>
      </rPr>
      <t>2</t>
    </r>
    <r>
      <rPr>
        <sz val="11"/>
        <rFont val="宋体"/>
        <charset val="134"/>
        <scheme val="minor"/>
      </rPr>
      <t>022年12月底</t>
    </r>
  </si>
  <si>
    <t>道路硬化，满足群众生产生活出行需要。</t>
  </si>
  <si>
    <t>群众参与和带贫减贫机制：农户出行环境得到改善。</t>
  </si>
  <si>
    <t>7-4</t>
  </si>
  <si>
    <t>尚书村2022年度道路拓宽项目</t>
  </si>
  <si>
    <t>唐田镇  姜秀琴</t>
  </si>
  <si>
    <t>尚书村</t>
  </si>
  <si>
    <t>尚书村松术桥至石坡村、唐牌路小房段(原路面宽度2.5米）拓宽及水泥硬化长度：3000米、宽1米.厚度20厘米，混凝土路面弯拉强度不低于4mpa</t>
  </si>
  <si>
    <t>改建尚书村至石坡村、唐牌路小房段拓宽及水泥硬化，满足150群众生产生活需要。</t>
  </si>
  <si>
    <t>以改建道路的形式，为150户长久可持续发展提供便利。</t>
  </si>
  <si>
    <t>7-5</t>
  </si>
  <si>
    <t>曹村村2022年三线路道路建设项目</t>
  </si>
  <si>
    <t>棠溪镇
包一然</t>
  </si>
  <si>
    <t>曹村村</t>
  </si>
  <si>
    <t>改建曹村村三线路长400m、宽度4.5m，厚度20cm，混凝土路面弯拉强度不低于4.0mpa</t>
  </si>
  <si>
    <t>改建400m长道路，满足42户群众生产生活需求。</t>
  </si>
  <si>
    <t>以改建道路的形式，为10户脱贫户出行提供便利。</t>
  </si>
  <si>
    <t>7-6</t>
  </si>
  <si>
    <t>西山组路</t>
  </si>
  <si>
    <t>梅村镇
陶德浩</t>
  </si>
  <si>
    <t>长山村</t>
  </si>
  <si>
    <t>水泥砼道路长1000米，宽度3.5米，厚度20cm，抗弯拉不低于4.0mPa。</t>
  </si>
  <si>
    <t>提高群众出行质量，方便群众生产、生活。</t>
  </si>
  <si>
    <t>7-7</t>
  </si>
  <si>
    <t>潘家路</t>
  </si>
  <si>
    <t>必胜村</t>
  </si>
  <si>
    <t>水泥砼道路长400米，宽度3.5米，厚度20cm，抗弯拉不低于4.0mPa。</t>
  </si>
  <si>
    <t>7-8</t>
  </si>
  <si>
    <t>双岭村2022年村组道路建设项目</t>
  </si>
  <si>
    <t>梅龙街道/魏科胜</t>
  </si>
  <si>
    <t>双岭村</t>
  </si>
  <si>
    <t>道路长1080米，宽度3.5m，混凝土路面厚度18cm，混凝土路面弯拉强度不低于4mpa</t>
  </si>
  <si>
    <t>硬化长1080米，以修路整治形式，为贫困户长久可持续发展提供便利。</t>
  </si>
  <si>
    <t>以新建道路的形式，为群众长久可持续发展提供便利。</t>
  </si>
  <si>
    <t>7-9</t>
  </si>
  <si>
    <t>中梅村2022年村组道路建设项目</t>
  </si>
  <si>
    <t>中梅村</t>
  </si>
  <si>
    <t>道路长300米，宽度3.5m，混凝土路面厚度18cm，混凝土路面弯拉强度不低于4mpa</t>
  </si>
  <si>
    <t>大大提高村民组村民从事农业生产活动效率。</t>
  </si>
  <si>
    <t>为15户43人脱贫户长久可持续发展提供了便利，减少生产生活成本。</t>
  </si>
  <si>
    <t>7-10</t>
  </si>
  <si>
    <t>双湖村2022年村组道路建设项目</t>
  </si>
  <si>
    <t>双湖村</t>
  </si>
  <si>
    <t>道路长200米，宽度3.5m，混凝土路面厚度18cm，混凝土路面弯拉强度不低于4mpa</t>
  </si>
  <si>
    <t>新建200长道路满足群众生产生活需要。</t>
  </si>
  <si>
    <t>为10户26人脱贫户长久可持续发展提供了便利，减少生产生活成本。</t>
  </si>
  <si>
    <t>7-11</t>
  </si>
  <si>
    <t>双惠村2022年村组道路建设项目</t>
  </si>
  <si>
    <t>双惠村</t>
  </si>
  <si>
    <t>道路长400米，宽度3.5m，混凝土路面厚度18cm，混凝土路面弯拉强度不低于4mpa</t>
  </si>
  <si>
    <t>满足群众通行、生产生活需要。</t>
  </si>
  <si>
    <t>为16户42人脱贫户长久可持续发展提供了便利，减少生产生活成本。</t>
  </si>
  <si>
    <t>7-12</t>
  </si>
  <si>
    <t xml:space="preserve">乡村建设行动            </t>
  </si>
  <si>
    <t>合兴村虎口路建设项目</t>
  </si>
  <si>
    <t>里山街道林本忠</t>
  </si>
  <si>
    <t>合兴村</t>
  </si>
  <si>
    <t>建设道路长1公里、宽3.5米、厚18厘米、混凝土强度4.mpa生命防护安装</t>
  </si>
  <si>
    <t>新建公路1公里，为12户贫困户提供生产生活方便。</t>
  </si>
  <si>
    <t>新建公路1公里，为12户脱贫户提供生产生活方便。</t>
  </si>
  <si>
    <t>7-13</t>
  </si>
  <si>
    <t>解放社区港姚路建设项目</t>
  </si>
  <si>
    <t>解放社区</t>
  </si>
  <si>
    <t>建设道路长0.9公里、宽3.5米，厚18厘米,混凝土路面弯拉强度不低于4.mpa</t>
  </si>
  <si>
    <t>新建公路0.9公里，为5户贫困户提供生产生活方便。</t>
  </si>
  <si>
    <t>新建公路0.9公里，为5户脱贫户提供生产生活方便。</t>
  </si>
  <si>
    <t>7-14</t>
  </si>
  <si>
    <t>扬名村曾村组等道路硬化项目</t>
  </si>
  <si>
    <t>唐田镇/姜秀琴</t>
  </si>
  <si>
    <t>扬名村</t>
  </si>
  <si>
    <t>新建曾村组路500米，宽3.5米、厚18厘米的混凝土路面弯拉强度为4mpa；</t>
  </si>
  <si>
    <t>硬化1750平方米道路，满足121户群众生产生活需要.</t>
  </si>
  <si>
    <t>以新建道路的形式，为农村长久可持续发展提供便利。</t>
  </si>
  <si>
    <t>7-15</t>
  </si>
  <si>
    <t>万宝村胡家桥危桥改造项目</t>
  </si>
  <si>
    <t>秋江街道 吴清贵</t>
  </si>
  <si>
    <t>长20米、宽4.5米混凝土桥</t>
  </si>
  <si>
    <t>改善村民农业生产条件。</t>
  </si>
  <si>
    <t>7-16</t>
  </si>
  <si>
    <t>村组道路硬化(吴圩组大埂路,包村、下洋组路）</t>
  </si>
  <si>
    <t>马衙街道韩友宝</t>
  </si>
  <si>
    <t>灵芝村</t>
  </si>
  <si>
    <t>新建道总路长550m，宽度3.5m，混凝土路面厚度18cm，混凝土路面弯拉强度不低于4mpa。</t>
  </si>
  <si>
    <t>通过道路硬化及改造的方式，改善农村居民生产生活及出行条件，提升群众幸福和获得感。</t>
  </si>
  <si>
    <t>改善脱贫户、监测对象、一般农户出行便利度，提高群众对乡村建设的满意感。</t>
  </si>
  <si>
    <t>7-17</t>
  </si>
  <si>
    <t>龙干村2022年道路硬化项目</t>
  </si>
  <si>
    <t>龙干村委会/ 纪石田</t>
  </si>
  <si>
    <t>龙干村</t>
  </si>
  <si>
    <t>杨桥2路长130米，路面宽度3.5m，混凝土路面厚度18cm，混凝土路面弯拉强度不低于4mpa。</t>
  </si>
  <si>
    <t>农户出行环境得到改善。</t>
  </si>
  <si>
    <t>西山村蚁西路路面修复工程</t>
  </si>
  <si>
    <t>棠溪镇/徐腾飞</t>
  </si>
  <si>
    <t>棠溪镇西山村</t>
  </si>
  <si>
    <r>
      <rPr>
        <sz val="12"/>
        <rFont val="宋体"/>
        <charset val="134"/>
        <scheme val="minor"/>
      </rPr>
      <t>张村、张新、汪村等10个村民组道路修复</t>
    </r>
    <r>
      <rPr>
        <sz val="12"/>
        <rFont val="宋体"/>
        <charset val="134"/>
      </rPr>
      <t>;发展西山焦枣的主要道路。</t>
    </r>
  </si>
  <si>
    <t>保障群众出行，实现交通基础设施更新，增加200多户焦枣便利销售。</t>
  </si>
  <si>
    <t>提高群众出行质量，方便群众生产生活,带动贫困户增收20万元。</t>
  </si>
  <si>
    <t>里山街道象山村现代渔业养殖基地配套设施项目</t>
  </si>
  <si>
    <t>区发改委</t>
  </si>
  <si>
    <t>里山街道/左胜</t>
  </si>
  <si>
    <t>里山街道象山村</t>
  </si>
  <si>
    <t>投入资金用于产业基础设施配套。</t>
  </si>
  <si>
    <t>通过完善电力基础设施，实现招商引资企业落户，建设智能甲鱼孵化基地，带动象山、联合两村民组土地流转130亩，实现6万/年增收。</t>
  </si>
  <si>
    <t>通过改善招商环境，引进招商资金，带动当地村民务工，增加收入，改善生活环境，提高生活水平。</t>
  </si>
  <si>
    <t>补助类小计</t>
  </si>
  <si>
    <t>1个</t>
  </si>
  <si>
    <t>贵池区公共就业和人才服务中心</t>
  </si>
  <si>
    <t>就业补助类</t>
  </si>
  <si>
    <t>贵池区2022年公益岗位项目（第二批）</t>
  </si>
  <si>
    <t>区人社局</t>
  </si>
  <si>
    <t>区人才和就业服务中心/胡笳</t>
  </si>
  <si>
    <t>按照300元/人、月岗位补贴251人。</t>
  </si>
  <si>
    <t>2022年11月底</t>
  </si>
  <si>
    <t>发放岗位补贴，带动脱贫劳动力和监测对象实现就业。</t>
  </si>
  <si>
    <t>有就业能力、就业意愿，的脱贫劳动力和监测对象就业。</t>
  </si>
  <si>
    <t>乡村建设小计</t>
  </si>
  <si>
    <t>16个</t>
  </si>
  <si>
    <t>区委政法委</t>
  </si>
  <si>
    <t>乡村建设类</t>
  </si>
  <si>
    <t>乡村治理项目</t>
  </si>
  <si>
    <t>区政法委</t>
  </si>
  <si>
    <t>区政法委/严兆明</t>
  </si>
  <si>
    <t>贵池区15个镇街</t>
  </si>
  <si>
    <t>部署视频监控摄像机；平台应用；数据中心机房托管；镇街天网服务中心平台建设；项目建设管理费等。</t>
  </si>
  <si>
    <t>为15个镇街约 12.1万户、29.6万人提供良好社会治安环境，更好保护农村地区人民群众生命财产安全。</t>
  </si>
  <si>
    <t>健全贵池区农村地区社会治安防控体系建设，实现农村地区道路出入口、重要部位、重点单位以及治安复杂场所视频全覆盖，补齐农村治安防范短板，推进乡村治理现代化。</t>
  </si>
  <si>
    <t>涓桥镇等15个镇街</t>
  </si>
  <si>
    <t>农村人居环境治理项目</t>
  </si>
  <si>
    <t>区农业农村局/王文理</t>
  </si>
  <si>
    <t>贵池区五个镇街</t>
  </si>
  <si>
    <t>15个镇街农村人居环境整治，提升农村宜居水平。</t>
  </si>
  <si>
    <t>改善农村人居环境，提高村民生活质量，巩固脱贫攻坚成果，促进乡村振兴战略实施。</t>
  </si>
  <si>
    <t>改善农村人居环境，提高村民生活质量，以带动群众及脱贫户就业，增加脱贫户收入。</t>
  </si>
  <si>
    <t>12-1</t>
  </si>
  <si>
    <t>涓桥镇2022年农村人居环境整治提升项目</t>
  </si>
  <si>
    <t>涓桥镇宋文治</t>
  </si>
  <si>
    <t>四联村、叶管村大叶自然村</t>
  </si>
  <si>
    <t>四联村、叶管村大叶自然村美化绿化硬化，节点打造等</t>
  </si>
  <si>
    <t>12-2</t>
  </si>
  <si>
    <t>元四村环境整治示范村项目</t>
  </si>
  <si>
    <t>里山街道杨满华</t>
  </si>
  <si>
    <t>元四村铁门组</t>
  </si>
  <si>
    <t>户户通道路，美化绿化，沟渠、节点打造等</t>
  </si>
  <si>
    <t>通过改善农村人居环境，提高群众满意度和幸福感。</t>
  </si>
  <si>
    <t>以建设生态宜居乡村的形式，提高群众满意度和幸福感。</t>
  </si>
  <si>
    <t>12-3</t>
  </si>
  <si>
    <t>必胜村2022年人居环境示范村项目</t>
  </si>
  <si>
    <t>梅村镇徐玲</t>
  </si>
  <si>
    <t>12-4</t>
  </si>
  <si>
    <t>基础设施</t>
  </si>
  <si>
    <t>桃坡村中庄、联庄组2022年2022年人居环境示范村</t>
  </si>
  <si>
    <t>梅街镇/段平</t>
  </si>
  <si>
    <t>桃坡村中庄组、联庄组</t>
  </si>
  <si>
    <t>对桃坡村中庄组、联庄组进行环境整治</t>
  </si>
  <si>
    <t>极大的方便服务了群众提升农村整体形象</t>
  </si>
  <si>
    <t>改善群众生产生活环境，给8户21人脱贫人口及周边群众提供了便利</t>
  </si>
  <si>
    <t>12-5</t>
  </si>
  <si>
    <t>梅龙街道2022年人居环境整治提升项目</t>
  </si>
  <si>
    <t>梅龙街道刘小丽</t>
  </si>
  <si>
    <t>祠堂村、双岭村新房租、双湖村梅村自然村</t>
  </si>
  <si>
    <t>祠堂村、双岭村新房租、双湖村梅村自然村进行环境整治</t>
  </si>
  <si>
    <t>12-6</t>
  </si>
  <si>
    <t>马衙街道美丽乡村自然村庄项目</t>
  </si>
  <si>
    <t>马衙街道、陶利纯</t>
  </si>
  <si>
    <t>童铺村严村组、滨河社区大市场自然村2个自然村美丽乡村建设</t>
  </si>
  <si>
    <t>建成2个美丽乡村自然村庄</t>
  </si>
  <si>
    <t>带动周边群众务工就业，同时使群众生活环境得到明显提升</t>
  </si>
  <si>
    <t>12-7</t>
  </si>
  <si>
    <t>秋江街道美丽乡村自然村庄项目</t>
  </si>
  <si>
    <t>秋江街道办事处/吴红果</t>
  </si>
  <si>
    <t>普庆村3组、高脊岭社区新街组环境整治项目</t>
  </si>
  <si>
    <t>提升基础设施建设，改善人居环境</t>
  </si>
  <si>
    <t>带动贫困户发展农业生产，改善出行道路，交通便利，创造宜居环境。</t>
  </si>
  <si>
    <t>12-8</t>
  </si>
  <si>
    <t>唐田镇2022年美丽乡村自然村庄整治项目</t>
  </si>
  <si>
    <t>唐田镇/张涛</t>
  </si>
  <si>
    <t>新建尚书村老冲组和唐田社区罗龙组2个村民组美丽自然村庄项目</t>
  </si>
  <si>
    <t>12-9</t>
  </si>
  <si>
    <t>乌沙镇2022年美丽乡村自然村庄项目</t>
  </si>
  <si>
    <t>乌沙镇/尹新红</t>
  </si>
  <si>
    <t>新建乌沙社区、莲花村4个美丽乡村自然村庄项目</t>
  </si>
  <si>
    <t>12-10</t>
  </si>
  <si>
    <t>2022年美丽乡村自然村庄</t>
  </si>
  <si>
    <t>殷汇镇  俞骏</t>
  </si>
  <si>
    <t>联丰村反牌组、殷汇村九组2个自然村庄作为美丽乡村自然村落建设。</t>
  </si>
  <si>
    <t>改善村容村貌、大力发展特色产业，保护传统文化</t>
  </si>
  <si>
    <t>以美丽乡村建设催生“美丽经济”，带动群众致富</t>
  </si>
  <si>
    <t>12-11</t>
  </si>
  <si>
    <t>墩上街道2022年美丽乡村自然村庄项目</t>
  </si>
  <si>
    <t>墩上街道办事处  韩明启</t>
  </si>
  <si>
    <t>墩上街道办事处</t>
  </si>
  <si>
    <t>低岭村叶村自然村、茅坦村庙湾自然村作为美丽乡村自然村庄建设</t>
  </si>
  <si>
    <t>12-12</t>
  </si>
  <si>
    <t>牌楼村自然村庄项目</t>
  </si>
  <si>
    <t>牌楼镇人民政府黄亮</t>
  </si>
  <si>
    <t>新建牌楼村泗塥自然村、青山村河坡自然村美丽乡村自然村庄项目</t>
  </si>
  <si>
    <t>以乡村建设的形式，为群众长久可持续发展提供便利</t>
  </si>
  <si>
    <t>12-13</t>
  </si>
  <si>
    <t>清溪街道</t>
  </si>
  <si>
    <t>美丽乡村自然村庄</t>
  </si>
  <si>
    <t>清溪街道/袁辉</t>
  </si>
  <si>
    <t>白沙社区横山组、碧岩社区桥头组户与户之间巷道污染、打造"五小园"，美化绿化等宜居基础设施</t>
  </si>
  <si>
    <t>改善农村人居环境，提高村民生活质量，美化家居环境、养成文明习惯、提升生活品质、巩固脱贫攻坚成果，促进乡村振兴战略实施。</t>
  </si>
  <si>
    <t>改善农村人居环境，提高村民生活质量，提升生活品质，以带动群众及脱贫户创建宜居家园，增加脱贫户收入。</t>
  </si>
  <si>
    <t>12-14</t>
  </si>
  <si>
    <t>棠溪镇2022年美丽乡村自然村庄</t>
  </si>
  <si>
    <t>棠溪镇  张旭阳</t>
  </si>
  <si>
    <t>新建曹村村汪孙组、棠溪社区金元组2个美丽乡村自然村庄</t>
  </si>
  <si>
    <t>12-15</t>
  </si>
  <si>
    <t>乡村建设</t>
  </si>
  <si>
    <t>2022年牛头山镇美丽乡村自然村庄整治项目</t>
  </si>
  <si>
    <t>牛头山镇潘小润</t>
  </si>
  <si>
    <t>打造观山村毛冲组、木闸社区九组，实施沿线环境整治、美化绿化、户户通等项目</t>
  </si>
  <si>
    <t>通过人居环境整治，改善农户居住环境</t>
  </si>
  <si>
    <t>以人居环境整治形式，改善群众生活环境</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</si>
</sst>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7">
    <font>
      <sz val="11"/>
      <color theme="1"/>
      <name val="宋体"/>
      <charset val="134"/>
      <scheme val="minor"/>
    </font>
    <font>
      <sz val="11"/>
      <name val="宋体"/>
      <charset val="134"/>
      <scheme val="minor"/>
    </font>
    <font>
      <sz val="11"/>
      <color indexed="8"/>
      <name val="宋体"/>
      <charset val="134"/>
    </font>
    <font>
      <b/>
      <sz val="18"/>
      <name val="仿宋"/>
      <charset val="134"/>
    </font>
    <font>
      <b/>
      <sz val="12"/>
      <name val="仿宋"/>
      <charset val="134"/>
    </font>
    <font>
      <sz val="14"/>
      <name val="宋体"/>
      <charset val="134"/>
      <scheme val="minor"/>
    </font>
    <font>
      <sz val="12"/>
      <name val="宋体"/>
      <charset val="134"/>
      <scheme val="minor"/>
    </font>
    <font>
      <sz val="10"/>
      <color theme="1"/>
      <name val="仿宋_GB2312"/>
      <charset val="134"/>
    </font>
    <font>
      <sz val="10"/>
      <name val="仿宋_GB2312"/>
      <charset val="134"/>
    </font>
    <font>
      <sz val="14"/>
      <color theme="1"/>
      <name val="宋体"/>
      <charset val="134"/>
      <scheme val="minor"/>
    </font>
    <font>
      <b/>
      <sz val="10"/>
      <color theme="1"/>
      <name val="宋体"/>
      <charset val="134"/>
      <scheme val="minor"/>
    </font>
    <font>
      <b/>
      <sz val="11"/>
      <color theme="1"/>
      <name val="宋体"/>
      <charset val="134"/>
      <scheme val="minor"/>
    </font>
    <font>
      <sz val="12"/>
      <color theme="1"/>
      <name val="宋体"/>
      <charset val="134"/>
      <scheme val="minor"/>
    </font>
    <font>
      <b/>
      <sz val="12"/>
      <name val="宋体"/>
      <charset val="134"/>
      <scheme val="minor"/>
    </font>
    <font>
      <b/>
      <sz val="14"/>
      <color theme="1"/>
      <name val="宋体"/>
      <charset val="134"/>
      <scheme val="minor"/>
    </font>
    <font>
      <sz val="9"/>
      <color theme="1"/>
      <name val="宋体"/>
      <charset val="134"/>
      <scheme val="minor"/>
    </font>
    <font>
      <sz val="12"/>
      <name val="宋体"/>
      <charset val="134"/>
    </font>
    <font>
      <sz val="12"/>
      <name val="仿宋"/>
      <charset val="134"/>
    </font>
    <font>
      <sz val="11"/>
      <color rgb="FFFA7D00"/>
      <name val="宋体"/>
      <charset val="0"/>
      <scheme val="minor"/>
    </font>
    <font>
      <sz val="11"/>
      <color rgb="FF9C0006"/>
      <name val="宋体"/>
      <charset val="0"/>
      <scheme val="minor"/>
    </font>
    <font>
      <u/>
      <sz val="11"/>
      <color rgb="FF0000FF"/>
      <name val="宋体"/>
      <charset val="0"/>
      <scheme val="minor"/>
    </font>
    <font>
      <sz val="11"/>
      <color theme="1"/>
      <name val="宋体"/>
      <charset val="0"/>
      <scheme val="minor"/>
    </font>
    <font>
      <sz val="11"/>
      <color rgb="FF3F3F76"/>
      <name val="宋体"/>
      <charset val="0"/>
      <scheme val="minor"/>
    </font>
    <font>
      <sz val="11"/>
      <color theme="0"/>
      <name val="宋体"/>
      <charset val="0"/>
      <scheme val="minor"/>
    </font>
    <font>
      <sz val="11"/>
      <color rgb="FF9C6500"/>
      <name val="宋体"/>
      <charset val="0"/>
      <scheme val="minor"/>
    </font>
    <font>
      <b/>
      <sz val="11"/>
      <color rgb="FFFA7D00"/>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7CE"/>
        <bgColor indexed="64"/>
      </patternFill>
    </fill>
    <fill>
      <patternFill patternType="solid">
        <fgColor theme="5" tint="0.599993896298105"/>
        <bgColor indexed="64"/>
      </patternFill>
    </fill>
    <fill>
      <patternFill patternType="solid">
        <fgColor rgb="FFFFFFCC"/>
        <bgColor indexed="64"/>
      </patternFill>
    </fill>
    <fill>
      <patternFill patternType="solid">
        <fgColor theme="6" tint="0.799981688894314"/>
        <bgColor indexed="64"/>
      </patternFill>
    </fill>
    <fill>
      <patternFill patternType="solid">
        <fgColor rgb="FFFFCC99"/>
        <bgColor indexed="64"/>
      </patternFill>
    </fill>
    <fill>
      <patternFill patternType="solid">
        <fgColor theme="5"/>
        <bgColor indexed="64"/>
      </patternFill>
    </fill>
    <fill>
      <patternFill patternType="solid">
        <fgColor theme="6" tint="0.599993896298105"/>
        <bgColor indexed="64"/>
      </patternFill>
    </fill>
    <fill>
      <patternFill patternType="solid">
        <fgColor rgb="FFFFEB9C"/>
        <bgColor indexed="64"/>
      </patternFill>
    </fill>
    <fill>
      <patternFill patternType="solid">
        <fgColor rgb="FFF2F2F2"/>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7"/>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theme="4"/>
        <bgColor indexed="64"/>
      </patternFill>
    </fill>
    <fill>
      <patternFill patternType="solid">
        <fgColor rgb="FFA5A5A5"/>
        <bgColor indexed="64"/>
      </patternFill>
    </fill>
    <fill>
      <patternFill patternType="solid">
        <fgColor rgb="FFC6EFCE"/>
        <bgColor indexed="64"/>
      </patternFill>
    </fill>
    <fill>
      <patternFill patternType="solid">
        <fgColor theme="8" tint="0.799981688894314"/>
        <bgColor indexed="64"/>
      </patternFill>
    </fill>
    <fill>
      <patternFill patternType="solid">
        <fgColor theme="6"/>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52">
    <xf numFmtId="0" fontId="0" fillId="0" borderId="0"/>
    <xf numFmtId="42" fontId="0" fillId="0" borderId="0" applyFont="0" applyFill="0" applyBorder="0" applyAlignment="0" applyProtection="0">
      <alignment vertical="center"/>
    </xf>
    <xf numFmtId="0" fontId="21" fillId="7" borderId="0" applyNumberFormat="0" applyBorder="0" applyAlignment="0" applyProtection="0">
      <alignment vertical="center"/>
    </xf>
    <xf numFmtId="0" fontId="22" fillId="8"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1" fillId="10" borderId="0" applyNumberFormat="0" applyBorder="0" applyAlignment="0" applyProtection="0">
      <alignment vertical="center"/>
    </xf>
    <xf numFmtId="0" fontId="19" fillId="4" borderId="0" applyNumberFormat="0" applyBorder="0" applyAlignment="0" applyProtection="0">
      <alignment vertical="center"/>
    </xf>
    <xf numFmtId="43" fontId="0" fillId="0" borderId="0" applyFont="0" applyFill="0" applyBorder="0" applyAlignment="0" applyProtection="0">
      <alignment vertical="center"/>
    </xf>
    <xf numFmtId="0" fontId="23" fillId="14"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0" fillId="6" borderId="7" applyNumberFormat="0" applyFont="0" applyAlignment="0" applyProtection="0">
      <alignment vertical="center"/>
    </xf>
    <xf numFmtId="0" fontId="23" fillId="15" borderId="0" applyNumberFormat="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9" applyNumberFormat="0" applyFill="0" applyAlignment="0" applyProtection="0">
      <alignment vertical="center"/>
    </xf>
    <xf numFmtId="0" fontId="32" fillId="0" borderId="9" applyNumberFormat="0" applyFill="0" applyAlignment="0" applyProtection="0">
      <alignment vertical="center"/>
    </xf>
    <xf numFmtId="0" fontId="23" fillId="18" borderId="0" applyNumberFormat="0" applyBorder="0" applyAlignment="0" applyProtection="0">
      <alignment vertical="center"/>
    </xf>
    <xf numFmtId="0" fontId="27" fillId="0" borderId="10" applyNumberFormat="0" applyFill="0" applyAlignment="0" applyProtection="0">
      <alignment vertical="center"/>
    </xf>
    <xf numFmtId="0" fontId="23" fillId="20" borderId="0" applyNumberFormat="0" applyBorder="0" applyAlignment="0" applyProtection="0">
      <alignment vertical="center"/>
    </xf>
    <xf numFmtId="0" fontId="33" fillId="12" borderId="11" applyNumberFormat="0" applyAlignment="0" applyProtection="0">
      <alignment vertical="center"/>
    </xf>
    <xf numFmtId="0" fontId="25" fillId="12" borderId="8" applyNumberFormat="0" applyAlignment="0" applyProtection="0">
      <alignment vertical="center"/>
    </xf>
    <xf numFmtId="0" fontId="34" fillId="23" borderId="12" applyNumberFormat="0" applyAlignment="0" applyProtection="0">
      <alignment vertical="center"/>
    </xf>
    <xf numFmtId="0" fontId="21" fillId="19" borderId="0" applyNumberFormat="0" applyBorder="0" applyAlignment="0" applyProtection="0">
      <alignment vertical="center"/>
    </xf>
    <xf numFmtId="0" fontId="23" fillId="9" borderId="0" applyNumberFormat="0" applyBorder="0" applyAlignment="0" applyProtection="0">
      <alignment vertical="center"/>
    </xf>
    <xf numFmtId="0" fontId="18" fillId="0" borderId="6" applyNumberFormat="0" applyFill="0" applyAlignment="0" applyProtection="0">
      <alignment vertical="center"/>
    </xf>
    <xf numFmtId="0" fontId="35" fillId="0" borderId="13" applyNumberFormat="0" applyFill="0" applyAlignment="0" applyProtection="0">
      <alignment vertical="center"/>
    </xf>
    <xf numFmtId="0" fontId="36" fillId="24" borderId="0" applyNumberFormat="0" applyBorder="0" applyAlignment="0" applyProtection="0">
      <alignment vertical="center"/>
    </xf>
    <xf numFmtId="0" fontId="24" fillId="11" borderId="0" applyNumberFormat="0" applyBorder="0" applyAlignment="0" applyProtection="0">
      <alignment vertical="center"/>
    </xf>
    <xf numFmtId="0" fontId="21" fillId="25" borderId="0" applyNumberFormat="0" applyBorder="0" applyAlignment="0" applyProtection="0">
      <alignment vertical="center"/>
    </xf>
    <xf numFmtId="0" fontId="23" fillId="22" borderId="0" applyNumberFormat="0" applyBorder="0" applyAlignment="0" applyProtection="0">
      <alignment vertical="center"/>
    </xf>
    <xf numFmtId="0" fontId="21" fillId="21" borderId="0" applyNumberFormat="0" applyBorder="0" applyAlignment="0" applyProtection="0">
      <alignment vertical="center"/>
    </xf>
    <xf numFmtId="0" fontId="21" fillId="16" borderId="0" applyNumberFormat="0" applyBorder="0" applyAlignment="0" applyProtection="0">
      <alignment vertical="center"/>
    </xf>
    <xf numFmtId="0" fontId="21" fillId="13" borderId="0" applyNumberFormat="0" applyBorder="0" applyAlignment="0" applyProtection="0">
      <alignment vertical="center"/>
    </xf>
    <xf numFmtId="0" fontId="21" fillId="5" borderId="0" applyNumberFormat="0" applyBorder="0" applyAlignment="0" applyProtection="0">
      <alignment vertical="center"/>
    </xf>
    <xf numFmtId="0" fontId="23" fillId="26" borderId="0" applyNumberFormat="0" applyBorder="0" applyAlignment="0" applyProtection="0">
      <alignment vertical="center"/>
    </xf>
    <xf numFmtId="0" fontId="23" fillId="17"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3" fillId="29" borderId="0" applyNumberFormat="0" applyBorder="0" applyAlignment="0" applyProtection="0">
      <alignment vertical="center"/>
    </xf>
    <xf numFmtId="0" fontId="21"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1" fillId="33" borderId="0" applyNumberFormat="0" applyBorder="0" applyAlignment="0" applyProtection="0">
      <alignment vertical="center"/>
    </xf>
    <xf numFmtId="0" fontId="23" fillId="34" borderId="0" applyNumberFormat="0" applyBorder="0" applyAlignment="0" applyProtection="0">
      <alignment vertical="center"/>
    </xf>
    <xf numFmtId="0" fontId="2" fillId="0" borderId="0">
      <alignment vertical="center"/>
    </xf>
    <xf numFmtId="0" fontId="0" fillId="0" borderId="0">
      <alignment vertical="center"/>
    </xf>
    <xf numFmtId="0" fontId="2" fillId="0" borderId="0">
      <protection locked="0"/>
    </xf>
  </cellStyleXfs>
  <cellXfs count="57">
    <xf numFmtId="0" fontId="0" fillId="0" borderId="0" xfId="0"/>
    <xf numFmtId="0" fontId="1" fillId="2" borderId="0" xfId="0" applyFont="1" applyFill="1"/>
    <xf numFmtId="0" fontId="0" fillId="2" borderId="0" xfId="0" applyFill="1"/>
    <xf numFmtId="0" fontId="2" fillId="0" borderId="0" xfId="0" applyFont="1" applyFill="1" applyBorder="1" applyAlignment="1">
      <alignment vertical="center"/>
    </xf>
    <xf numFmtId="0" fontId="3" fillId="0" borderId="0" xfId="0" applyFont="1" applyFill="1" applyBorder="1" applyAlignment="1">
      <alignment horizontal="center" vertical="center" wrapText="1"/>
    </xf>
    <xf numFmtId="0" fontId="4" fillId="2" borderId="1" xfId="50" applyFont="1" applyFill="1" applyBorder="1" applyAlignment="1">
      <alignment horizontal="center" vertical="center" wrapText="1"/>
    </xf>
    <xf numFmtId="0" fontId="4" fillId="0" borderId="1" xfId="50" applyFont="1" applyFill="1" applyBorder="1" applyAlignment="1">
      <alignment horizontal="center" vertical="center" wrapText="1"/>
    </xf>
    <xf numFmtId="0" fontId="4" fillId="2" borderId="2" xfId="50" applyFont="1" applyFill="1" applyBorder="1" applyAlignment="1">
      <alignment vertical="center" wrapText="1"/>
    </xf>
    <xf numFmtId="0" fontId="4" fillId="2" borderId="1" xfId="50" applyFont="1" applyFill="1" applyBorder="1" applyAlignment="1">
      <alignment vertical="center" wrapText="1"/>
    </xf>
    <xf numFmtId="0" fontId="4" fillId="2" borderId="3" xfId="50"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6" fillId="2" borderId="1" xfId="51" applyFont="1" applyFill="1" applyBorder="1" applyAlignment="1" applyProtection="1">
      <alignment horizontal="center" vertical="center" wrapText="1"/>
    </xf>
    <xf numFmtId="0" fontId="1"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51" applyFont="1" applyFill="1" applyBorder="1" applyAlignment="1" applyProtection="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xf>
    <xf numFmtId="0" fontId="10" fillId="2" borderId="1" xfId="0" applyNumberFormat="1" applyFont="1" applyFill="1" applyBorder="1" applyAlignment="1">
      <alignment horizontal="center" vertical="center" wrapText="1"/>
    </xf>
    <xf numFmtId="0" fontId="11"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57" fontId="6" fillId="2" borderId="1" xfId="0" applyNumberFormat="1" applyFont="1" applyFill="1" applyBorder="1" applyAlignment="1">
      <alignment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horizontal="center" vertical="center"/>
    </xf>
    <xf numFmtId="57" fontId="7" fillId="0" borderId="1" xfId="0" applyNumberFormat="1" applyFont="1" applyFill="1" applyBorder="1" applyAlignment="1">
      <alignment horizontal="center" vertical="center" wrapText="1"/>
    </xf>
    <xf numFmtId="0" fontId="8" fillId="0" borderId="1" xfId="0" applyFont="1" applyFill="1" applyBorder="1" applyAlignment="1">
      <alignmen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justify" vertical="center"/>
    </xf>
    <xf numFmtId="0" fontId="13" fillId="2" borderId="1" xfId="0" applyFont="1" applyFill="1" applyBorder="1" applyAlignment="1">
      <alignment horizontal="center" vertical="center"/>
    </xf>
    <xf numFmtId="0" fontId="6" fillId="2" borderId="1" xfId="0" applyFont="1" applyFill="1" applyBorder="1" applyAlignment="1">
      <alignment vertical="center" wrapText="1"/>
    </xf>
    <xf numFmtId="0" fontId="6" fillId="2" borderId="1" xfId="51" applyFont="1" applyFill="1" applyBorder="1" applyAlignment="1" applyProtection="1">
      <alignment horizontal="left" vertical="center" wrapText="1"/>
    </xf>
    <xf numFmtId="0" fontId="12" fillId="2" borderId="1" xfId="0" applyFont="1" applyFill="1" applyBorder="1" applyAlignment="1">
      <alignment horizontal="left" vertical="center" wrapText="1"/>
    </xf>
    <xf numFmtId="0" fontId="7" fillId="0" borderId="1" xfId="51" applyFont="1" applyFill="1" applyBorder="1" applyAlignment="1" applyProtection="1">
      <alignment vertical="center" wrapText="1"/>
    </xf>
    <xf numFmtId="0" fontId="14" fillId="2" borderId="4" xfId="50" applyFont="1" applyFill="1" applyBorder="1" applyAlignment="1">
      <alignment horizontal="center" vertical="center" wrapText="1"/>
    </xf>
    <xf numFmtId="0" fontId="14" fillId="2" borderId="5" xfId="50" applyFont="1" applyFill="1" applyBorder="1" applyAlignment="1">
      <alignment horizontal="center" vertical="center" wrapText="1"/>
    </xf>
    <xf numFmtId="0" fontId="15" fillId="2" borderId="5" xfId="50" applyFont="1" applyFill="1" applyBorder="1" applyAlignment="1">
      <alignment horizontal="left" vertical="center" wrapText="1"/>
    </xf>
    <xf numFmtId="0" fontId="15" fillId="2" borderId="1" xfId="50" applyFont="1" applyFill="1" applyBorder="1" applyAlignment="1">
      <alignment horizontal="left" vertical="center" wrapText="1"/>
    </xf>
    <xf numFmtId="0" fontId="1" fillId="2" borderId="1" xfId="0" applyFont="1" applyFill="1" applyBorder="1" applyAlignment="1">
      <alignment horizontal="left" vertical="center" wrapText="1"/>
    </xf>
    <xf numFmtId="0" fontId="6" fillId="2" borderId="5" xfId="0" applyFont="1" applyFill="1" applyBorder="1" applyAlignment="1">
      <alignment horizontal="center" vertical="center" wrapText="1"/>
    </xf>
    <xf numFmtId="57" fontId="6" fillId="2" borderId="1" xfId="0" applyNumberFormat="1" applyFont="1" applyFill="1" applyBorder="1" applyAlignment="1">
      <alignment horizontal="center" vertical="center" wrapText="1"/>
    </xf>
    <xf numFmtId="57" fontId="13" fillId="2" borderId="1" xfId="0" applyNumberFormat="1" applyFont="1" applyFill="1" applyBorder="1" applyAlignment="1">
      <alignment horizontal="center" vertical="center" wrapText="1"/>
    </xf>
    <xf numFmtId="0" fontId="6" fillId="2"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49" fontId="7" fillId="2" borderId="1" xfId="0" applyNumberFormat="1" applyFont="1" applyFill="1" applyBorder="1" applyAlignment="1">
      <alignment horizontal="center" vertical="center" wrapText="1"/>
    </xf>
    <xf numFmtId="0" fontId="0" fillId="2" borderId="1" xfId="0" applyFont="1" applyFill="1" applyBorder="1" applyAlignment="1">
      <alignment horizontal="left" vertical="center" wrapText="1"/>
    </xf>
    <xf numFmtId="0" fontId="16" fillId="2" borderId="1" xfId="0" applyFont="1" applyFill="1" applyBorder="1" applyAlignment="1">
      <alignment horizontal="left" vertical="center" wrapText="1"/>
    </xf>
    <xf numFmtId="0" fontId="17" fillId="2" borderId="1" xfId="51" applyFont="1" applyFill="1" applyBorder="1" applyAlignment="1" applyProtection="1">
      <alignment horizontal="center" vertical="center" wrapText="1"/>
    </xf>
    <xf numFmtId="0" fontId="13" fillId="2" borderId="1" xfId="0" applyFont="1" applyFill="1" applyBorder="1" applyAlignment="1">
      <alignment horizontal="center" vertical="center" wrapText="1"/>
    </xf>
    <xf numFmtId="0" fontId="6" fillId="2" borderId="1" xfId="0" applyNumberFormat="1" applyFont="1" applyFill="1" applyBorder="1" applyAlignment="1">
      <alignment horizontal="left" vertical="center" wrapText="1"/>
    </xf>
    <xf numFmtId="0" fontId="6" fillId="2" borderId="1" xfId="0" applyNumberFormat="1" applyFont="1" applyFill="1" applyBorder="1" applyAlignment="1">
      <alignment vertical="center" wrapText="1"/>
    </xf>
    <xf numFmtId="0" fontId="12" fillId="2" borderId="1" xfId="0" applyFont="1" applyFill="1" applyBorder="1" applyAlignment="1">
      <alignment vertical="center" wrapText="1"/>
    </xf>
    <xf numFmtId="0" fontId="0" fillId="3" borderId="1" xfId="0" applyFont="1" applyFill="1" applyBorder="1" applyAlignment="1">
      <alignment horizontal="left" vertical="center" wrapText="1"/>
    </xf>
    <xf numFmtId="0" fontId="0" fillId="2" borderId="1" xfId="0" applyFill="1" applyBorder="1"/>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5" xfId="50"/>
    <cellStyle name="常规_Sheet1" xfId="51"/>
  </cellStyles>
  <tableStyles count="0" defaultTableStyle="TableStyleMedium2" defaultPivotStyle="PivotStyleMedium9"/>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6"/>
  <sheetViews>
    <sheetView tabSelected="1" workbookViewId="0">
      <pane ySplit="4" topLeftCell="A68" activePane="bottomLeft" state="frozen"/>
      <selection/>
      <selection pane="bottomLeft" activeCell="J70" sqref="J70"/>
    </sheetView>
  </sheetViews>
  <sheetFormatPr defaultColWidth="9" defaultRowHeight="13.5"/>
  <cols>
    <col min="1" max="1" width="5.38333333333333" customWidth="1"/>
    <col min="2" max="2" width="6.38333333333333" customWidth="1"/>
    <col min="3" max="3" width="8.13333333333333" customWidth="1"/>
    <col min="4" max="4" width="9.5" customWidth="1"/>
    <col min="5" max="5" width="6.88333333333333" customWidth="1"/>
    <col min="6" max="6" width="6.75" customWidth="1"/>
    <col min="7" max="7" width="7.75" customWidth="1"/>
    <col min="8" max="8" width="6.25" customWidth="1"/>
    <col min="9" max="9" width="23.5" customWidth="1"/>
    <col min="10" max="10" width="11.8833333333333" customWidth="1"/>
    <col min="11" max="11" width="7" customWidth="1"/>
    <col min="12" max="12" width="7.88333333333333" customWidth="1"/>
    <col min="13" max="13" width="8.5" customWidth="1"/>
    <col min="14" max="14" width="6.75" customWidth="1"/>
    <col min="15" max="15" width="8.25" customWidth="1"/>
    <col min="16" max="16" width="9" customWidth="1"/>
    <col min="17" max="17" width="21.8833333333333" customWidth="1"/>
    <col min="18" max="18" width="21.1333333333333" customWidth="1"/>
    <col min="19" max="19" width="8.63333333333333" customWidth="1"/>
  </cols>
  <sheetData>
    <row r="1" ht="23" customHeight="1" spans="1:18">
      <c r="A1" s="3" t="s">
        <v>0</v>
      </c>
      <c r="B1" s="3"/>
      <c r="C1" s="3"/>
      <c r="D1" s="3"/>
      <c r="E1" s="3"/>
      <c r="F1" s="3"/>
      <c r="G1" s="3"/>
      <c r="H1" s="3"/>
      <c r="I1" s="3"/>
      <c r="J1" s="3"/>
      <c r="K1" s="3"/>
      <c r="L1" s="3"/>
      <c r="M1" s="3"/>
      <c r="N1" s="3"/>
      <c r="O1" s="3"/>
      <c r="P1" s="3"/>
      <c r="Q1" s="3"/>
      <c r="R1" s="3"/>
    </row>
    <row r="2" ht="22.5" spans="1:18">
      <c r="A2" s="4" t="s">
        <v>1</v>
      </c>
      <c r="B2" s="4"/>
      <c r="C2" s="4"/>
      <c r="D2" s="4"/>
      <c r="E2" s="4"/>
      <c r="F2" s="4"/>
      <c r="G2" s="4"/>
      <c r="H2" s="4"/>
      <c r="I2" s="4"/>
      <c r="J2" s="4"/>
      <c r="K2" s="4"/>
      <c r="L2" s="4"/>
      <c r="M2" s="4"/>
      <c r="N2" s="4"/>
      <c r="O2" s="4"/>
      <c r="P2" s="4"/>
      <c r="Q2" s="4"/>
      <c r="R2" s="4"/>
    </row>
    <row r="3" ht="33" customHeight="1" spans="1:19">
      <c r="A3" s="5" t="s">
        <v>2</v>
      </c>
      <c r="B3" s="6" t="s">
        <v>3</v>
      </c>
      <c r="C3" s="5" t="s">
        <v>4</v>
      </c>
      <c r="D3" s="5" t="s">
        <v>5</v>
      </c>
      <c r="E3" s="5" t="s">
        <v>6</v>
      </c>
      <c r="F3" s="5" t="s">
        <v>7</v>
      </c>
      <c r="G3" s="5" t="s">
        <v>8</v>
      </c>
      <c r="H3" s="5" t="s">
        <v>9</v>
      </c>
      <c r="I3" s="5" t="s">
        <v>10</v>
      </c>
      <c r="J3" s="5" t="s">
        <v>11</v>
      </c>
      <c r="K3" s="5" t="s">
        <v>12</v>
      </c>
      <c r="L3" s="5"/>
      <c r="M3" s="5"/>
      <c r="N3" s="5"/>
      <c r="O3" s="5" t="s">
        <v>13</v>
      </c>
      <c r="P3" s="5"/>
      <c r="Q3" s="5" t="s">
        <v>14</v>
      </c>
      <c r="R3" s="5" t="s">
        <v>15</v>
      </c>
      <c r="S3" s="36" t="s">
        <v>16</v>
      </c>
    </row>
    <row r="4" ht="42.75" spans="1:19">
      <c r="A4" s="5"/>
      <c r="B4" s="6"/>
      <c r="C4" s="5"/>
      <c r="D4" s="5"/>
      <c r="E4" s="5"/>
      <c r="F4" s="5"/>
      <c r="G4" s="5"/>
      <c r="H4" s="5"/>
      <c r="I4" s="5"/>
      <c r="J4" s="24"/>
      <c r="K4" s="5" t="s">
        <v>17</v>
      </c>
      <c r="L4" s="5" t="s">
        <v>18</v>
      </c>
      <c r="M4" s="5" t="s">
        <v>19</v>
      </c>
      <c r="N4" s="5" t="s">
        <v>20</v>
      </c>
      <c r="O4" s="5" t="s">
        <v>21</v>
      </c>
      <c r="P4" s="5" t="s">
        <v>22</v>
      </c>
      <c r="Q4" s="5"/>
      <c r="R4" s="5"/>
      <c r="S4" s="37"/>
    </row>
    <row r="5" ht="51" customHeight="1" spans="1:19">
      <c r="A5" s="5" t="s">
        <v>17</v>
      </c>
      <c r="B5" s="6"/>
      <c r="C5" s="5" t="s">
        <v>23</v>
      </c>
      <c r="D5" s="5"/>
      <c r="E5" s="5"/>
      <c r="F5" s="5"/>
      <c r="G5" s="5"/>
      <c r="H5" s="5"/>
      <c r="I5" s="5"/>
      <c r="J5" s="24" t="s">
        <v>24</v>
      </c>
      <c r="K5" s="5">
        <f>L5+M5+N5</f>
        <v>5978</v>
      </c>
      <c r="L5" s="5">
        <f>L6+L44+L67+L69</f>
        <v>630</v>
      </c>
      <c r="M5" s="5">
        <f>M6+M44+M69+M67</f>
        <v>4875</v>
      </c>
      <c r="N5" s="5">
        <v>473</v>
      </c>
      <c r="O5" s="5">
        <f>O6+O44+O69+O67</f>
        <v>176758</v>
      </c>
      <c r="P5" s="5">
        <f>P6+P44+P69+P67</f>
        <v>481484</v>
      </c>
      <c r="Q5" s="5"/>
      <c r="R5" s="5"/>
      <c r="S5" s="38"/>
    </row>
    <row r="6" ht="45" customHeight="1" spans="1:19">
      <c r="A6" s="7" t="s">
        <v>25</v>
      </c>
      <c r="B6" s="8"/>
      <c r="C6" s="9" t="s">
        <v>26</v>
      </c>
      <c r="D6" s="8"/>
      <c r="E6" s="8"/>
      <c r="F6" s="8"/>
      <c r="G6" s="8"/>
      <c r="H6" s="8"/>
      <c r="I6" s="8"/>
      <c r="J6" s="24" t="s">
        <v>24</v>
      </c>
      <c r="K6" s="5">
        <f>L6+M6+N6</f>
        <v>3082</v>
      </c>
      <c r="L6" s="5">
        <f>SUM(L7:L32)</f>
        <v>405</v>
      </c>
      <c r="M6" s="5">
        <f>M7+M42+M43</f>
        <v>2204</v>
      </c>
      <c r="N6" s="5">
        <f>473</f>
        <v>473</v>
      </c>
      <c r="O6" s="5">
        <f>SUM(O7:O32)</f>
        <v>34293</v>
      </c>
      <c r="P6" s="5">
        <f>SUM(P7:P32)</f>
        <v>114872</v>
      </c>
      <c r="Q6" s="5"/>
      <c r="R6" s="5"/>
      <c r="S6" s="39"/>
    </row>
    <row r="7" s="1" customFormat="1" ht="59.25" customHeight="1" spans="1:19">
      <c r="A7" s="10">
        <v>1</v>
      </c>
      <c r="B7" s="11" t="s">
        <v>27</v>
      </c>
      <c r="C7" s="12" t="s">
        <v>28</v>
      </c>
      <c r="D7" s="11" t="s">
        <v>29</v>
      </c>
      <c r="E7" s="13" t="s">
        <v>30</v>
      </c>
      <c r="F7" s="11" t="s">
        <v>27</v>
      </c>
      <c r="G7" s="14" t="s">
        <v>31</v>
      </c>
      <c r="H7" s="14" t="s">
        <v>32</v>
      </c>
      <c r="I7" s="25" t="s">
        <v>33</v>
      </c>
      <c r="J7" s="24" t="s">
        <v>24</v>
      </c>
      <c r="K7" s="26">
        <v>1200</v>
      </c>
      <c r="L7" s="26"/>
      <c r="M7" s="26">
        <f>SUM(M8:M31)</f>
        <v>1200</v>
      </c>
      <c r="N7" s="11"/>
      <c r="O7" s="11">
        <f>SUM(O8:O31)</f>
        <v>14929</v>
      </c>
      <c r="P7" s="11">
        <f>SUM(P8:P31)</f>
        <v>51671</v>
      </c>
      <c r="Q7" s="40" t="s">
        <v>34</v>
      </c>
      <c r="R7" s="40" t="s">
        <v>35</v>
      </c>
      <c r="S7" s="11"/>
    </row>
    <row r="8" s="1" customFormat="1" ht="59.25" customHeight="1" spans="1:19">
      <c r="A8" s="15" t="s">
        <v>36</v>
      </c>
      <c r="B8" s="16" t="s">
        <v>37</v>
      </c>
      <c r="C8" s="17" t="s">
        <v>38</v>
      </c>
      <c r="D8" s="16" t="s">
        <v>39</v>
      </c>
      <c r="E8" s="15" t="s">
        <v>30</v>
      </c>
      <c r="F8" s="15" t="s">
        <v>40</v>
      </c>
      <c r="G8" s="15" t="s">
        <v>41</v>
      </c>
      <c r="H8" s="18" t="s">
        <v>42</v>
      </c>
      <c r="I8" s="27" t="s">
        <v>43</v>
      </c>
      <c r="J8" s="18" t="s">
        <v>24</v>
      </c>
      <c r="K8" s="12">
        <v>50</v>
      </c>
      <c r="L8" s="20"/>
      <c r="M8" s="12">
        <v>50</v>
      </c>
      <c r="N8" s="12"/>
      <c r="O8" s="12">
        <v>980</v>
      </c>
      <c r="P8" s="12">
        <v>3757</v>
      </c>
      <c r="Q8" s="16" t="s">
        <v>44</v>
      </c>
      <c r="R8" s="15" t="s">
        <v>45</v>
      </c>
      <c r="S8" s="11"/>
    </row>
    <row r="9" s="1" customFormat="1" ht="59.25" customHeight="1" spans="1:19">
      <c r="A9" s="15" t="s">
        <v>46</v>
      </c>
      <c r="B9" s="16" t="s">
        <v>47</v>
      </c>
      <c r="C9" s="17" t="s">
        <v>38</v>
      </c>
      <c r="D9" s="16" t="s">
        <v>48</v>
      </c>
      <c r="E9" s="15" t="s">
        <v>30</v>
      </c>
      <c r="F9" s="15" t="s">
        <v>40</v>
      </c>
      <c r="G9" s="15" t="s">
        <v>41</v>
      </c>
      <c r="H9" s="18" t="s">
        <v>49</v>
      </c>
      <c r="I9" s="27" t="s">
        <v>50</v>
      </c>
      <c r="J9" s="18" t="s">
        <v>24</v>
      </c>
      <c r="K9" s="12">
        <v>50</v>
      </c>
      <c r="L9" s="20"/>
      <c r="M9" s="12">
        <v>50</v>
      </c>
      <c r="N9" s="12"/>
      <c r="O9" s="12">
        <v>550</v>
      </c>
      <c r="P9" s="12">
        <v>1800</v>
      </c>
      <c r="Q9" s="16" t="s">
        <v>51</v>
      </c>
      <c r="R9" s="15" t="s">
        <v>52</v>
      </c>
      <c r="S9" s="11"/>
    </row>
    <row r="10" s="1" customFormat="1" ht="59.25" customHeight="1" spans="1:19">
      <c r="A10" s="15" t="s">
        <v>53</v>
      </c>
      <c r="B10" s="16" t="s">
        <v>47</v>
      </c>
      <c r="C10" s="17" t="s">
        <v>38</v>
      </c>
      <c r="D10" s="16" t="s">
        <v>54</v>
      </c>
      <c r="E10" s="15" t="s">
        <v>30</v>
      </c>
      <c r="F10" s="15" t="s">
        <v>40</v>
      </c>
      <c r="G10" s="15" t="s">
        <v>41</v>
      </c>
      <c r="H10" s="18" t="s">
        <v>55</v>
      </c>
      <c r="I10" s="27" t="s">
        <v>56</v>
      </c>
      <c r="J10" s="18" t="s">
        <v>24</v>
      </c>
      <c r="K10" s="12">
        <v>50</v>
      </c>
      <c r="L10" s="20"/>
      <c r="M10" s="12">
        <v>50</v>
      </c>
      <c r="N10" s="12"/>
      <c r="O10" s="12">
        <v>860</v>
      </c>
      <c r="P10" s="12">
        <v>2600</v>
      </c>
      <c r="Q10" s="16" t="s">
        <v>51</v>
      </c>
      <c r="R10" s="15" t="s">
        <v>57</v>
      </c>
      <c r="S10" s="11"/>
    </row>
    <row r="11" s="1" customFormat="1" ht="59.25" customHeight="1" spans="1:19">
      <c r="A11" s="15" t="s">
        <v>58</v>
      </c>
      <c r="B11" s="16" t="s">
        <v>59</v>
      </c>
      <c r="C11" s="17" t="s">
        <v>38</v>
      </c>
      <c r="D11" s="16" t="s">
        <v>60</v>
      </c>
      <c r="E11" s="15" t="s">
        <v>30</v>
      </c>
      <c r="F11" s="15" t="s">
        <v>40</v>
      </c>
      <c r="G11" s="15" t="s">
        <v>41</v>
      </c>
      <c r="H11" s="18" t="s">
        <v>61</v>
      </c>
      <c r="I11" s="27" t="s">
        <v>62</v>
      </c>
      <c r="J11" s="18" t="s">
        <v>24</v>
      </c>
      <c r="K11" s="12">
        <v>50</v>
      </c>
      <c r="L11" s="20"/>
      <c r="M11" s="12">
        <v>50</v>
      </c>
      <c r="N11" s="12"/>
      <c r="O11" s="12">
        <v>359</v>
      </c>
      <c r="P11" s="12">
        <v>1376</v>
      </c>
      <c r="Q11" s="16" t="s">
        <v>63</v>
      </c>
      <c r="R11" s="15" t="s">
        <v>64</v>
      </c>
      <c r="S11" s="11" t="s">
        <v>65</v>
      </c>
    </row>
    <row r="12" s="1" customFormat="1" ht="59.25" customHeight="1" spans="1:19">
      <c r="A12" s="15" t="s">
        <v>66</v>
      </c>
      <c r="B12" s="16" t="s">
        <v>59</v>
      </c>
      <c r="C12" s="17" t="s">
        <v>38</v>
      </c>
      <c r="D12" s="16" t="s">
        <v>67</v>
      </c>
      <c r="E12" s="15" t="s">
        <v>30</v>
      </c>
      <c r="F12" s="15" t="s">
        <v>40</v>
      </c>
      <c r="G12" s="15" t="s">
        <v>41</v>
      </c>
      <c r="H12" s="18" t="s">
        <v>68</v>
      </c>
      <c r="I12" s="27" t="s">
        <v>69</v>
      </c>
      <c r="J12" s="18" t="s">
        <v>24</v>
      </c>
      <c r="K12" s="12">
        <v>50</v>
      </c>
      <c r="L12" s="20"/>
      <c r="M12" s="12">
        <v>50</v>
      </c>
      <c r="N12" s="12"/>
      <c r="O12" s="12">
        <v>259</v>
      </c>
      <c r="P12" s="12">
        <v>981</v>
      </c>
      <c r="Q12" s="16" t="s">
        <v>70</v>
      </c>
      <c r="R12" s="15" t="s">
        <v>35</v>
      </c>
      <c r="S12" s="11" t="s">
        <v>65</v>
      </c>
    </row>
    <row r="13" s="1" customFormat="1" ht="59.25" customHeight="1" spans="1:19">
      <c r="A13" s="15" t="s">
        <v>71</v>
      </c>
      <c r="B13" s="16" t="s">
        <v>72</v>
      </c>
      <c r="C13" s="17" t="s">
        <v>38</v>
      </c>
      <c r="D13" s="16" t="s">
        <v>73</v>
      </c>
      <c r="E13" s="15" t="s">
        <v>30</v>
      </c>
      <c r="F13" s="15" t="s">
        <v>40</v>
      </c>
      <c r="G13" s="15" t="s">
        <v>74</v>
      </c>
      <c r="H13" s="18" t="s">
        <v>75</v>
      </c>
      <c r="I13" s="27" t="s">
        <v>76</v>
      </c>
      <c r="J13" s="18" t="s">
        <v>24</v>
      </c>
      <c r="K13" s="12">
        <v>50</v>
      </c>
      <c r="L13" s="20"/>
      <c r="M13" s="12">
        <v>50</v>
      </c>
      <c r="N13" s="12"/>
      <c r="O13" s="12">
        <v>852</v>
      </c>
      <c r="P13" s="12">
        <v>3416</v>
      </c>
      <c r="Q13" s="16" t="s">
        <v>77</v>
      </c>
      <c r="R13" s="15" t="s">
        <v>78</v>
      </c>
      <c r="S13" s="11"/>
    </row>
    <row r="14" s="1" customFormat="1" ht="59.25" customHeight="1" spans="1:19">
      <c r="A14" s="15" t="s">
        <v>79</v>
      </c>
      <c r="B14" s="16" t="s">
        <v>80</v>
      </c>
      <c r="C14" s="17" t="s">
        <v>38</v>
      </c>
      <c r="D14" s="16" t="s">
        <v>81</v>
      </c>
      <c r="E14" s="15" t="s">
        <v>30</v>
      </c>
      <c r="F14" s="15" t="s">
        <v>40</v>
      </c>
      <c r="G14" s="15" t="s">
        <v>74</v>
      </c>
      <c r="H14" s="18" t="s">
        <v>82</v>
      </c>
      <c r="I14" s="27" t="s">
        <v>83</v>
      </c>
      <c r="J14" s="18" t="s">
        <v>24</v>
      </c>
      <c r="K14" s="12">
        <v>50</v>
      </c>
      <c r="L14" s="20"/>
      <c r="M14" s="12">
        <v>50</v>
      </c>
      <c r="N14" s="12"/>
      <c r="O14" s="12">
        <v>1100</v>
      </c>
      <c r="P14" s="12">
        <v>3663</v>
      </c>
      <c r="Q14" s="16" t="s">
        <v>84</v>
      </c>
      <c r="R14" s="15" t="s">
        <v>85</v>
      </c>
      <c r="S14" s="11"/>
    </row>
    <row r="15" s="1" customFormat="1" ht="59.25" customHeight="1" spans="1:19">
      <c r="A15" s="15" t="s">
        <v>86</v>
      </c>
      <c r="B15" s="16" t="s">
        <v>80</v>
      </c>
      <c r="C15" s="17" t="s">
        <v>38</v>
      </c>
      <c r="D15" s="16" t="s">
        <v>87</v>
      </c>
      <c r="E15" s="15" t="s">
        <v>30</v>
      </c>
      <c r="F15" s="15" t="s">
        <v>40</v>
      </c>
      <c r="G15" s="15" t="s">
        <v>74</v>
      </c>
      <c r="H15" s="18" t="s">
        <v>88</v>
      </c>
      <c r="I15" s="27" t="s">
        <v>89</v>
      </c>
      <c r="J15" s="18" t="s">
        <v>24</v>
      </c>
      <c r="K15" s="12">
        <v>50</v>
      </c>
      <c r="L15" s="20"/>
      <c r="M15" s="12">
        <v>50</v>
      </c>
      <c r="N15" s="12"/>
      <c r="O15" s="12">
        <v>305</v>
      </c>
      <c r="P15" s="12">
        <v>1055</v>
      </c>
      <c r="Q15" s="16" t="s">
        <v>90</v>
      </c>
      <c r="R15" s="15" t="s">
        <v>91</v>
      </c>
      <c r="S15" s="11"/>
    </row>
    <row r="16" s="1" customFormat="1" ht="59.25" customHeight="1" spans="1:19">
      <c r="A16" s="15" t="s">
        <v>92</v>
      </c>
      <c r="B16" s="16" t="s">
        <v>93</v>
      </c>
      <c r="C16" s="17" t="s">
        <v>38</v>
      </c>
      <c r="D16" s="16" t="s">
        <v>94</v>
      </c>
      <c r="E16" s="15" t="s">
        <v>30</v>
      </c>
      <c r="F16" s="15" t="s">
        <v>40</v>
      </c>
      <c r="G16" s="15" t="s">
        <v>74</v>
      </c>
      <c r="H16" s="18" t="s">
        <v>95</v>
      </c>
      <c r="I16" s="27" t="s">
        <v>96</v>
      </c>
      <c r="J16" s="18" t="s">
        <v>24</v>
      </c>
      <c r="K16" s="12">
        <v>50</v>
      </c>
      <c r="L16" s="20"/>
      <c r="M16" s="12">
        <v>50</v>
      </c>
      <c r="N16" s="12"/>
      <c r="O16" s="12">
        <v>1017</v>
      </c>
      <c r="P16" s="12">
        <v>3491</v>
      </c>
      <c r="Q16" s="16" t="s">
        <v>97</v>
      </c>
      <c r="R16" s="15" t="s">
        <v>98</v>
      </c>
      <c r="S16" s="11" t="s">
        <v>65</v>
      </c>
    </row>
    <row r="17" s="1" customFormat="1" ht="59.25" customHeight="1" spans="1:19">
      <c r="A17" s="15" t="s">
        <v>99</v>
      </c>
      <c r="B17" s="16" t="s">
        <v>93</v>
      </c>
      <c r="C17" s="17" t="s">
        <v>38</v>
      </c>
      <c r="D17" s="16" t="s">
        <v>100</v>
      </c>
      <c r="E17" s="15" t="s">
        <v>30</v>
      </c>
      <c r="F17" s="15" t="s">
        <v>40</v>
      </c>
      <c r="G17" s="15" t="s">
        <v>74</v>
      </c>
      <c r="H17" s="18" t="s">
        <v>101</v>
      </c>
      <c r="I17" s="27" t="s">
        <v>102</v>
      </c>
      <c r="J17" s="18" t="s">
        <v>24</v>
      </c>
      <c r="K17" s="12">
        <v>50</v>
      </c>
      <c r="L17" s="20"/>
      <c r="M17" s="12">
        <v>50</v>
      </c>
      <c r="N17" s="12"/>
      <c r="O17" s="12">
        <v>843</v>
      </c>
      <c r="P17" s="12">
        <v>3068</v>
      </c>
      <c r="Q17" s="16" t="s">
        <v>103</v>
      </c>
      <c r="R17" s="15" t="s">
        <v>104</v>
      </c>
      <c r="S17" s="11"/>
    </row>
    <row r="18" s="1" customFormat="1" ht="59.25" customHeight="1" spans="1:19">
      <c r="A18" s="15" t="s">
        <v>105</v>
      </c>
      <c r="B18" s="16" t="s">
        <v>106</v>
      </c>
      <c r="C18" s="17" t="s">
        <v>38</v>
      </c>
      <c r="D18" s="16" t="s">
        <v>107</v>
      </c>
      <c r="E18" s="15" t="s">
        <v>30</v>
      </c>
      <c r="F18" s="15" t="s">
        <v>27</v>
      </c>
      <c r="G18" s="15" t="s">
        <v>74</v>
      </c>
      <c r="H18" s="18" t="s">
        <v>108</v>
      </c>
      <c r="I18" s="27" t="s">
        <v>109</v>
      </c>
      <c r="J18" s="18" t="s">
        <v>24</v>
      </c>
      <c r="K18" s="12">
        <v>50</v>
      </c>
      <c r="L18" s="20"/>
      <c r="M18" s="12">
        <v>50</v>
      </c>
      <c r="N18" s="12"/>
      <c r="O18" s="12">
        <v>766</v>
      </c>
      <c r="P18" s="12">
        <v>2400</v>
      </c>
      <c r="Q18" s="16" t="s">
        <v>110</v>
      </c>
      <c r="R18" s="15" t="s">
        <v>111</v>
      </c>
      <c r="S18" s="11"/>
    </row>
    <row r="19" s="1" customFormat="1" ht="59.25" customHeight="1" spans="1:19">
      <c r="A19" s="15" t="s">
        <v>112</v>
      </c>
      <c r="B19" s="16" t="s">
        <v>113</v>
      </c>
      <c r="C19" s="17" t="s">
        <v>38</v>
      </c>
      <c r="D19" s="16" t="s">
        <v>114</v>
      </c>
      <c r="E19" s="15" t="s">
        <v>30</v>
      </c>
      <c r="F19" s="15" t="s">
        <v>40</v>
      </c>
      <c r="G19" s="15" t="s">
        <v>74</v>
      </c>
      <c r="H19" s="18" t="s">
        <v>115</v>
      </c>
      <c r="I19" s="27" t="s">
        <v>116</v>
      </c>
      <c r="J19" s="18" t="s">
        <v>24</v>
      </c>
      <c r="K19" s="12">
        <v>50</v>
      </c>
      <c r="L19" s="20"/>
      <c r="M19" s="12">
        <v>50</v>
      </c>
      <c r="N19" s="12"/>
      <c r="O19" s="12">
        <v>570</v>
      </c>
      <c r="P19" s="12">
        <v>1536</v>
      </c>
      <c r="Q19" s="16" t="s">
        <v>117</v>
      </c>
      <c r="R19" s="15" t="s">
        <v>118</v>
      </c>
      <c r="S19" s="11" t="s">
        <v>65</v>
      </c>
    </row>
    <row r="20" s="1" customFormat="1" ht="59.25" customHeight="1" spans="1:19">
      <c r="A20" s="15" t="s">
        <v>119</v>
      </c>
      <c r="B20" s="16" t="s">
        <v>113</v>
      </c>
      <c r="C20" s="17" t="s">
        <v>38</v>
      </c>
      <c r="D20" s="16" t="s">
        <v>120</v>
      </c>
      <c r="E20" s="15" t="s">
        <v>30</v>
      </c>
      <c r="F20" s="15" t="s">
        <v>40</v>
      </c>
      <c r="G20" s="15" t="s">
        <v>74</v>
      </c>
      <c r="H20" s="18" t="s">
        <v>121</v>
      </c>
      <c r="I20" s="27" t="s">
        <v>116</v>
      </c>
      <c r="J20" s="18" t="s">
        <v>24</v>
      </c>
      <c r="K20" s="12">
        <v>50</v>
      </c>
      <c r="L20" s="20"/>
      <c r="M20" s="12">
        <v>50</v>
      </c>
      <c r="N20" s="12"/>
      <c r="O20" s="12">
        <v>250</v>
      </c>
      <c r="P20" s="12">
        <v>887</v>
      </c>
      <c r="Q20" s="16" t="s">
        <v>122</v>
      </c>
      <c r="R20" s="15" t="s">
        <v>123</v>
      </c>
      <c r="S20" s="11" t="s">
        <v>65</v>
      </c>
    </row>
    <row r="21" s="1" customFormat="1" ht="59.25" customHeight="1" spans="1:19">
      <c r="A21" s="15" t="s">
        <v>124</v>
      </c>
      <c r="B21" s="16" t="s">
        <v>113</v>
      </c>
      <c r="C21" s="17" t="s">
        <v>38</v>
      </c>
      <c r="D21" s="16" t="s">
        <v>125</v>
      </c>
      <c r="E21" s="15" t="s">
        <v>30</v>
      </c>
      <c r="F21" s="15" t="s">
        <v>40</v>
      </c>
      <c r="G21" s="15" t="s">
        <v>74</v>
      </c>
      <c r="H21" s="18" t="s">
        <v>126</v>
      </c>
      <c r="I21" s="27" t="s">
        <v>127</v>
      </c>
      <c r="J21" s="18" t="s">
        <v>24</v>
      </c>
      <c r="K21" s="12">
        <v>50</v>
      </c>
      <c r="L21" s="20"/>
      <c r="M21" s="12">
        <v>50</v>
      </c>
      <c r="N21" s="12"/>
      <c r="O21" s="12">
        <v>180</v>
      </c>
      <c r="P21" s="12">
        <v>560</v>
      </c>
      <c r="Q21" s="16" t="s">
        <v>128</v>
      </c>
      <c r="R21" s="15" t="s">
        <v>129</v>
      </c>
      <c r="S21" s="11"/>
    </row>
    <row r="22" s="1" customFormat="1" ht="59.25" customHeight="1" spans="1:19">
      <c r="A22" s="15" t="s">
        <v>130</v>
      </c>
      <c r="B22" s="16" t="s">
        <v>131</v>
      </c>
      <c r="C22" s="17" t="s">
        <v>38</v>
      </c>
      <c r="D22" s="16" t="s">
        <v>132</v>
      </c>
      <c r="E22" s="15" t="s">
        <v>133</v>
      </c>
      <c r="F22" s="15" t="s">
        <v>40</v>
      </c>
      <c r="G22" s="15" t="s">
        <v>74</v>
      </c>
      <c r="H22" s="18" t="s">
        <v>134</v>
      </c>
      <c r="I22" s="27" t="s">
        <v>135</v>
      </c>
      <c r="J22" s="18" t="s">
        <v>24</v>
      </c>
      <c r="K22" s="12">
        <v>50</v>
      </c>
      <c r="L22" s="20"/>
      <c r="M22" s="12">
        <v>50</v>
      </c>
      <c r="N22" s="12"/>
      <c r="O22" s="12">
        <v>426</v>
      </c>
      <c r="P22" s="12">
        <v>1735</v>
      </c>
      <c r="Q22" s="16" t="s">
        <v>136</v>
      </c>
      <c r="R22" s="15" t="s">
        <v>137</v>
      </c>
      <c r="S22" s="11"/>
    </row>
    <row r="23" s="1" customFormat="1" ht="59.25" customHeight="1" spans="1:19">
      <c r="A23" s="15" t="s">
        <v>138</v>
      </c>
      <c r="B23" s="16" t="s">
        <v>131</v>
      </c>
      <c r="C23" s="17" t="s">
        <v>38</v>
      </c>
      <c r="D23" s="16" t="s">
        <v>139</v>
      </c>
      <c r="E23" s="15" t="s">
        <v>30</v>
      </c>
      <c r="F23" s="15" t="s">
        <v>40</v>
      </c>
      <c r="G23" s="15" t="s">
        <v>74</v>
      </c>
      <c r="H23" s="18" t="s">
        <v>140</v>
      </c>
      <c r="I23" s="27" t="s">
        <v>141</v>
      </c>
      <c r="J23" s="18" t="s">
        <v>24</v>
      </c>
      <c r="K23" s="12">
        <v>50</v>
      </c>
      <c r="L23" s="20"/>
      <c r="M23" s="12">
        <v>50</v>
      </c>
      <c r="N23" s="12"/>
      <c r="O23" s="12">
        <v>118</v>
      </c>
      <c r="P23" s="12">
        <v>513</v>
      </c>
      <c r="Q23" s="16" t="s">
        <v>142</v>
      </c>
      <c r="R23" s="15" t="s">
        <v>143</v>
      </c>
      <c r="S23" s="11"/>
    </row>
    <row r="24" s="1" customFormat="1" ht="59.25" customHeight="1" spans="1:19">
      <c r="A24" s="15" t="s">
        <v>144</v>
      </c>
      <c r="B24" s="16" t="s">
        <v>145</v>
      </c>
      <c r="C24" s="17" t="s">
        <v>38</v>
      </c>
      <c r="D24" s="16" t="s">
        <v>146</v>
      </c>
      <c r="E24" s="15" t="s">
        <v>30</v>
      </c>
      <c r="F24" s="15" t="s">
        <v>40</v>
      </c>
      <c r="G24" s="15" t="s">
        <v>74</v>
      </c>
      <c r="H24" s="18" t="s">
        <v>147</v>
      </c>
      <c r="I24" s="27" t="s">
        <v>148</v>
      </c>
      <c r="J24" s="18" t="s">
        <v>24</v>
      </c>
      <c r="K24" s="12">
        <v>50</v>
      </c>
      <c r="L24" s="20"/>
      <c r="M24" s="12">
        <v>50</v>
      </c>
      <c r="N24" s="12"/>
      <c r="O24" s="12">
        <v>320</v>
      </c>
      <c r="P24" s="12">
        <v>1100</v>
      </c>
      <c r="Q24" s="16" t="s">
        <v>149</v>
      </c>
      <c r="R24" s="15" t="s">
        <v>150</v>
      </c>
      <c r="S24" s="11"/>
    </row>
    <row r="25" s="1" customFormat="1" ht="59.25" customHeight="1" spans="1:19">
      <c r="A25" s="15" t="s">
        <v>151</v>
      </c>
      <c r="B25" s="16" t="s">
        <v>152</v>
      </c>
      <c r="C25" s="17" t="s">
        <v>38</v>
      </c>
      <c r="D25" s="16" t="s">
        <v>153</v>
      </c>
      <c r="E25" s="15" t="s">
        <v>30</v>
      </c>
      <c r="F25" s="15" t="s">
        <v>40</v>
      </c>
      <c r="G25" s="15" t="s">
        <v>74</v>
      </c>
      <c r="H25" s="18" t="s">
        <v>154</v>
      </c>
      <c r="I25" s="27" t="s">
        <v>155</v>
      </c>
      <c r="J25" s="18" t="s">
        <v>24</v>
      </c>
      <c r="K25" s="12">
        <v>50</v>
      </c>
      <c r="L25" s="20"/>
      <c r="M25" s="12">
        <v>50</v>
      </c>
      <c r="N25" s="12"/>
      <c r="O25" s="12">
        <v>1006</v>
      </c>
      <c r="P25" s="12">
        <v>3563</v>
      </c>
      <c r="Q25" s="16" t="s">
        <v>156</v>
      </c>
      <c r="R25" s="15" t="s">
        <v>157</v>
      </c>
      <c r="S25" s="11" t="s">
        <v>65</v>
      </c>
    </row>
    <row r="26" s="1" customFormat="1" ht="59.25" customHeight="1" spans="1:19">
      <c r="A26" s="15" t="s">
        <v>158</v>
      </c>
      <c r="B26" s="16" t="s">
        <v>152</v>
      </c>
      <c r="C26" s="17" t="s">
        <v>38</v>
      </c>
      <c r="D26" s="16" t="s">
        <v>159</v>
      </c>
      <c r="E26" s="15" t="s">
        <v>30</v>
      </c>
      <c r="F26" s="15" t="s">
        <v>40</v>
      </c>
      <c r="G26" s="15" t="s">
        <v>74</v>
      </c>
      <c r="H26" s="18" t="s">
        <v>160</v>
      </c>
      <c r="I26" s="27" t="s">
        <v>161</v>
      </c>
      <c r="J26" s="18" t="s">
        <v>24</v>
      </c>
      <c r="K26" s="12">
        <v>50</v>
      </c>
      <c r="L26" s="20"/>
      <c r="M26" s="12">
        <v>50</v>
      </c>
      <c r="N26" s="12"/>
      <c r="O26" s="12">
        <v>1193</v>
      </c>
      <c r="P26" s="12">
        <v>3589</v>
      </c>
      <c r="Q26" s="16" t="s">
        <v>162</v>
      </c>
      <c r="R26" s="15" t="s">
        <v>163</v>
      </c>
      <c r="S26" s="11" t="s">
        <v>65</v>
      </c>
    </row>
    <row r="27" s="1" customFormat="1" ht="59.25" customHeight="1" spans="1:19">
      <c r="A27" s="15" t="s">
        <v>164</v>
      </c>
      <c r="B27" s="16" t="s">
        <v>131</v>
      </c>
      <c r="C27" s="17" t="s">
        <v>38</v>
      </c>
      <c r="D27" s="16" t="s">
        <v>165</v>
      </c>
      <c r="E27" s="15" t="s">
        <v>30</v>
      </c>
      <c r="F27" s="15" t="s">
        <v>40</v>
      </c>
      <c r="G27" s="15" t="s">
        <v>74</v>
      </c>
      <c r="H27" s="18" t="s">
        <v>166</v>
      </c>
      <c r="I27" s="27" t="s">
        <v>167</v>
      </c>
      <c r="J27" s="18" t="s">
        <v>24</v>
      </c>
      <c r="K27" s="12">
        <v>50</v>
      </c>
      <c r="L27" s="20"/>
      <c r="M27" s="12">
        <v>50</v>
      </c>
      <c r="N27" s="12"/>
      <c r="O27" s="12">
        <v>800</v>
      </c>
      <c r="P27" s="12">
        <v>2500</v>
      </c>
      <c r="Q27" s="16" t="s">
        <v>168</v>
      </c>
      <c r="R27" s="15" t="s">
        <v>169</v>
      </c>
      <c r="S27" s="11"/>
    </row>
    <row r="28" s="1" customFormat="1" ht="59.25" customHeight="1" spans="1:19">
      <c r="A28" s="15" t="s">
        <v>170</v>
      </c>
      <c r="B28" s="16" t="s">
        <v>171</v>
      </c>
      <c r="C28" s="17" t="s">
        <v>38</v>
      </c>
      <c r="D28" s="16" t="s">
        <v>172</v>
      </c>
      <c r="E28" s="15" t="s">
        <v>30</v>
      </c>
      <c r="F28" s="15" t="s">
        <v>40</v>
      </c>
      <c r="G28" s="15" t="s">
        <v>41</v>
      </c>
      <c r="H28" s="18" t="s">
        <v>173</v>
      </c>
      <c r="I28" s="27" t="s">
        <v>174</v>
      </c>
      <c r="J28" s="18" t="s">
        <v>24</v>
      </c>
      <c r="K28" s="12">
        <v>50</v>
      </c>
      <c r="L28" s="20"/>
      <c r="M28" s="12">
        <v>50</v>
      </c>
      <c r="N28" s="12"/>
      <c r="O28" s="12">
        <v>1050</v>
      </c>
      <c r="P28" s="12">
        <v>3877</v>
      </c>
      <c r="Q28" s="16" t="s">
        <v>175</v>
      </c>
      <c r="R28" s="15" t="s">
        <v>176</v>
      </c>
      <c r="S28" s="11"/>
    </row>
    <row r="29" s="1" customFormat="1" ht="59.25" customHeight="1" spans="1:19">
      <c r="A29" s="15" t="s">
        <v>177</v>
      </c>
      <c r="B29" s="16" t="s">
        <v>178</v>
      </c>
      <c r="C29" s="17" t="s">
        <v>38</v>
      </c>
      <c r="D29" s="16" t="s">
        <v>179</v>
      </c>
      <c r="E29" s="15" t="s">
        <v>30</v>
      </c>
      <c r="F29" s="15" t="s">
        <v>40</v>
      </c>
      <c r="G29" s="15" t="s">
        <v>41</v>
      </c>
      <c r="H29" s="18" t="s">
        <v>180</v>
      </c>
      <c r="I29" s="27" t="s">
        <v>181</v>
      </c>
      <c r="J29" s="18" t="s">
        <v>24</v>
      </c>
      <c r="K29" s="12">
        <v>50</v>
      </c>
      <c r="L29" s="20"/>
      <c r="M29" s="12">
        <v>50</v>
      </c>
      <c r="N29" s="12"/>
      <c r="O29" s="12">
        <v>505</v>
      </c>
      <c r="P29" s="12">
        <v>2024</v>
      </c>
      <c r="Q29" s="16" t="s">
        <v>182</v>
      </c>
      <c r="R29" s="15" t="s">
        <v>183</v>
      </c>
      <c r="S29" s="11"/>
    </row>
    <row r="30" s="1" customFormat="1" ht="59.25" customHeight="1" spans="1:19">
      <c r="A30" s="15" t="s">
        <v>184</v>
      </c>
      <c r="B30" s="16" t="s">
        <v>59</v>
      </c>
      <c r="C30" s="17" t="s">
        <v>38</v>
      </c>
      <c r="D30" s="16" t="s">
        <v>185</v>
      </c>
      <c r="E30" s="15" t="s">
        <v>30</v>
      </c>
      <c r="F30" s="15" t="s">
        <v>40</v>
      </c>
      <c r="G30" s="15" t="s">
        <v>41</v>
      </c>
      <c r="H30" s="18" t="s">
        <v>186</v>
      </c>
      <c r="I30" s="27" t="s">
        <v>187</v>
      </c>
      <c r="J30" s="18" t="s">
        <v>24</v>
      </c>
      <c r="K30" s="12">
        <v>50</v>
      </c>
      <c r="L30" s="20"/>
      <c r="M30" s="12">
        <v>50</v>
      </c>
      <c r="N30" s="12"/>
      <c r="O30" s="12">
        <v>322</v>
      </c>
      <c r="P30" s="12">
        <v>1092</v>
      </c>
      <c r="Q30" s="16" t="s">
        <v>188</v>
      </c>
      <c r="R30" s="15" t="s">
        <v>189</v>
      </c>
      <c r="S30" s="11" t="s">
        <v>65</v>
      </c>
    </row>
    <row r="31" s="1" customFormat="1" ht="59.25" customHeight="1" spans="1:19">
      <c r="A31" s="15" t="s">
        <v>190</v>
      </c>
      <c r="B31" s="16" t="s">
        <v>191</v>
      </c>
      <c r="C31" s="17" t="s">
        <v>38</v>
      </c>
      <c r="D31" s="16" t="s">
        <v>192</v>
      </c>
      <c r="E31" s="15" t="s">
        <v>30</v>
      </c>
      <c r="F31" s="15" t="s">
        <v>40</v>
      </c>
      <c r="G31" s="15" t="s">
        <v>41</v>
      </c>
      <c r="H31" s="18" t="s">
        <v>193</v>
      </c>
      <c r="I31" s="27" t="s">
        <v>194</v>
      </c>
      <c r="J31" s="18" t="s">
        <v>24</v>
      </c>
      <c r="K31" s="12">
        <v>50</v>
      </c>
      <c r="L31" s="20"/>
      <c r="M31" s="12">
        <v>50</v>
      </c>
      <c r="N31" s="12"/>
      <c r="O31" s="12">
        <v>298</v>
      </c>
      <c r="P31" s="12">
        <v>1088</v>
      </c>
      <c r="Q31" s="16" t="s">
        <v>195</v>
      </c>
      <c r="R31" s="15" t="s">
        <v>196</v>
      </c>
      <c r="S31" s="11"/>
    </row>
    <row r="32" s="1" customFormat="1" ht="79.5" customHeight="1" spans="1:19">
      <c r="A32" s="19">
        <v>2</v>
      </c>
      <c r="B32" s="11" t="s">
        <v>197</v>
      </c>
      <c r="C32" s="12" t="s">
        <v>28</v>
      </c>
      <c r="D32" s="11" t="s">
        <v>198</v>
      </c>
      <c r="E32" s="13" t="s">
        <v>30</v>
      </c>
      <c r="F32" s="11" t="s">
        <v>197</v>
      </c>
      <c r="G32" s="14" t="s">
        <v>199</v>
      </c>
      <c r="H32" s="14" t="s">
        <v>200</v>
      </c>
      <c r="I32" s="25" t="s">
        <v>201</v>
      </c>
      <c r="J32" s="24" t="s">
        <v>24</v>
      </c>
      <c r="K32" s="26">
        <f>L32+N32</f>
        <v>878</v>
      </c>
      <c r="L32" s="26">
        <f>SUM(L33:L41)</f>
        <v>405</v>
      </c>
      <c r="M32" s="26"/>
      <c r="N32" s="11">
        <f>SUM(N33:N41)</f>
        <v>473</v>
      </c>
      <c r="O32" s="11">
        <v>4435</v>
      </c>
      <c r="P32" s="11">
        <v>11530</v>
      </c>
      <c r="Q32" s="25" t="s">
        <v>202</v>
      </c>
      <c r="R32" s="25" t="s">
        <v>203</v>
      </c>
      <c r="S32" s="11"/>
    </row>
    <row r="33" s="1" customFormat="1" ht="79.5" customHeight="1" spans="1:19">
      <c r="A33" s="15" t="s">
        <v>204</v>
      </c>
      <c r="B33" s="15" t="s">
        <v>80</v>
      </c>
      <c r="C33" s="16" t="s">
        <v>28</v>
      </c>
      <c r="D33" s="17" t="s">
        <v>205</v>
      </c>
      <c r="E33" s="16" t="s">
        <v>206</v>
      </c>
      <c r="F33" s="15" t="s">
        <v>197</v>
      </c>
      <c r="G33" s="15" t="s">
        <v>207</v>
      </c>
      <c r="H33" s="15" t="s">
        <v>208</v>
      </c>
      <c r="I33" s="18" t="s">
        <v>209</v>
      </c>
      <c r="J33" s="18" t="s">
        <v>24</v>
      </c>
      <c r="K33" s="12">
        <v>50</v>
      </c>
      <c r="L33" s="12">
        <v>45</v>
      </c>
      <c r="M33" s="20"/>
      <c r="N33" s="12">
        <v>5</v>
      </c>
      <c r="O33" s="12">
        <v>110</v>
      </c>
      <c r="P33" s="12">
        <v>1047</v>
      </c>
      <c r="Q33" s="18" t="s">
        <v>210</v>
      </c>
      <c r="R33" s="18" t="s">
        <v>211</v>
      </c>
      <c r="S33" s="41"/>
    </row>
    <row r="34" s="1" customFormat="1" ht="79.5" customHeight="1" spans="1:19">
      <c r="A34" s="15" t="s">
        <v>212</v>
      </c>
      <c r="B34" s="15" t="s">
        <v>106</v>
      </c>
      <c r="C34" s="16" t="s">
        <v>28</v>
      </c>
      <c r="D34" s="17" t="s">
        <v>213</v>
      </c>
      <c r="E34" s="16" t="s">
        <v>30</v>
      </c>
      <c r="F34" s="15" t="s">
        <v>197</v>
      </c>
      <c r="G34" s="15" t="s">
        <v>214</v>
      </c>
      <c r="H34" s="15" t="s">
        <v>215</v>
      </c>
      <c r="I34" s="18" t="s">
        <v>216</v>
      </c>
      <c r="J34" s="18" t="s">
        <v>24</v>
      </c>
      <c r="K34" s="12">
        <v>100</v>
      </c>
      <c r="L34" s="12">
        <v>45</v>
      </c>
      <c r="M34" s="20"/>
      <c r="N34" s="12">
        <v>55</v>
      </c>
      <c r="O34" s="12">
        <v>3110</v>
      </c>
      <c r="P34" s="12">
        <v>6360</v>
      </c>
      <c r="Q34" s="18" t="s">
        <v>217</v>
      </c>
      <c r="R34" s="18" t="s">
        <v>218</v>
      </c>
      <c r="S34" s="41"/>
    </row>
    <row r="35" s="1" customFormat="1" ht="79.5" customHeight="1" spans="1:19">
      <c r="A35" s="15" t="s">
        <v>219</v>
      </c>
      <c r="B35" s="15" t="s">
        <v>37</v>
      </c>
      <c r="C35" s="16" t="s">
        <v>28</v>
      </c>
      <c r="D35" s="17" t="s">
        <v>220</v>
      </c>
      <c r="E35" s="16" t="s">
        <v>30</v>
      </c>
      <c r="F35" s="15" t="s">
        <v>197</v>
      </c>
      <c r="G35" s="15" t="s">
        <v>37</v>
      </c>
      <c r="H35" s="15" t="s">
        <v>221</v>
      </c>
      <c r="I35" s="28" t="s">
        <v>222</v>
      </c>
      <c r="J35" s="18" t="s">
        <v>24</v>
      </c>
      <c r="K35" s="12">
        <v>210</v>
      </c>
      <c r="L35" s="12">
        <v>45</v>
      </c>
      <c r="M35" s="20"/>
      <c r="N35" s="12">
        <v>165</v>
      </c>
      <c r="O35" s="12">
        <v>10</v>
      </c>
      <c r="P35" s="12">
        <v>27</v>
      </c>
      <c r="Q35" s="18" t="s">
        <v>223</v>
      </c>
      <c r="R35" s="18" t="s">
        <v>224</v>
      </c>
      <c r="S35" s="41"/>
    </row>
    <row r="36" s="1" customFormat="1" ht="79.5" customHeight="1" spans="1:19">
      <c r="A36" s="15" t="s">
        <v>225</v>
      </c>
      <c r="B36" s="15" t="s">
        <v>152</v>
      </c>
      <c r="C36" s="16" t="s">
        <v>28</v>
      </c>
      <c r="D36" s="17" t="s">
        <v>226</v>
      </c>
      <c r="E36" s="16" t="s">
        <v>30</v>
      </c>
      <c r="F36" s="15" t="s">
        <v>197</v>
      </c>
      <c r="G36" s="15" t="s">
        <v>227</v>
      </c>
      <c r="H36" s="15" t="s">
        <v>228</v>
      </c>
      <c r="I36" s="18" t="s">
        <v>229</v>
      </c>
      <c r="J36" s="18" t="s">
        <v>24</v>
      </c>
      <c r="K36" s="12">
        <v>260</v>
      </c>
      <c r="L36" s="12">
        <v>45</v>
      </c>
      <c r="M36" s="20"/>
      <c r="N36" s="12">
        <v>215</v>
      </c>
      <c r="O36" s="12">
        <v>16</v>
      </c>
      <c r="P36" s="12">
        <v>34</v>
      </c>
      <c r="Q36" s="18" t="s">
        <v>230</v>
      </c>
      <c r="R36" s="18" t="s">
        <v>231</v>
      </c>
      <c r="S36" s="11" t="s">
        <v>65</v>
      </c>
    </row>
    <row r="37" s="1" customFormat="1" ht="79.5" customHeight="1" spans="1:19">
      <c r="A37" s="15" t="s">
        <v>232</v>
      </c>
      <c r="B37" s="15" t="s">
        <v>145</v>
      </c>
      <c r="C37" s="16" t="s">
        <v>28</v>
      </c>
      <c r="D37" s="17" t="s">
        <v>233</v>
      </c>
      <c r="E37" s="16" t="s">
        <v>30</v>
      </c>
      <c r="F37" s="15" t="s">
        <v>197</v>
      </c>
      <c r="G37" s="15" t="s">
        <v>234</v>
      </c>
      <c r="H37" s="15" t="s">
        <v>235</v>
      </c>
      <c r="I37" s="18" t="s">
        <v>236</v>
      </c>
      <c r="J37" s="18" t="s">
        <v>24</v>
      </c>
      <c r="K37" s="12">
        <v>45</v>
      </c>
      <c r="L37" s="12">
        <v>45</v>
      </c>
      <c r="M37" s="20"/>
      <c r="N37" s="12"/>
      <c r="O37" s="12">
        <v>76</v>
      </c>
      <c r="P37" s="12">
        <v>248</v>
      </c>
      <c r="Q37" s="18" t="s">
        <v>237</v>
      </c>
      <c r="R37" s="18" t="s">
        <v>238</v>
      </c>
      <c r="S37" s="41"/>
    </row>
    <row r="38" s="1" customFormat="1" ht="79.5" customHeight="1" spans="1:19">
      <c r="A38" s="15" t="s">
        <v>239</v>
      </c>
      <c r="B38" s="15" t="s">
        <v>240</v>
      </c>
      <c r="C38" s="16" t="s">
        <v>28</v>
      </c>
      <c r="D38" s="17" t="s">
        <v>241</v>
      </c>
      <c r="E38" s="16" t="s">
        <v>30</v>
      </c>
      <c r="F38" s="15" t="s">
        <v>197</v>
      </c>
      <c r="G38" s="15" t="s">
        <v>242</v>
      </c>
      <c r="H38" s="15" t="s">
        <v>101</v>
      </c>
      <c r="I38" s="18" t="s">
        <v>243</v>
      </c>
      <c r="J38" s="18" t="s">
        <v>24</v>
      </c>
      <c r="K38" s="12">
        <v>60</v>
      </c>
      <c r="L38" s="12">
        <v>45</v>
      </c>
      <c r="M38" s="20"/>
      <c r="N38" s="12">
        <v>15</v>
      </c>
      <c r="O38" s="12">
        <v>15</v>
      </c>
      <c r="P38" s="12">
        <v>35</v>
      </c>
      <c r="Q38" s="18" t="s">
        <v>244</v>
      </c>
      <c r="R38" s="18" t="s">
        <v>245</v>
      </c>
      <c r="S38" s="41"/>
    </row>
    <row r="39" s="1" customFormat="1" ht="79.5" customHeight="1" spans="1:19">
      <c r="A39" s="15" t="s">
        <v>246</v>
      </c>
      <c r="B39" s="15" t="s">
        <v>59</v>
      </c>
      <c r="C39" s="16" t="s">
        <v>28</v>
      </c>
      <c r="D39" s="17" t="s">
        <v>247</v>
      </c>
      <c r="E39" s="16" t="s">
        <v>30</v>
      </c>
      <c r="F39" s="15" t="s">
        <v>197</v>
      </c>
      <c r="G39" s="15" t="s">
        <v>248</v>
      </c>
      <c r="H39" s="15" t="s">
        <v>249</v>
      </c>
      <c r="I39" s="18" t="s">
        <v>250</v>
      </c>
      <c r="J39" s="18" t="s">
        <v>24</v>
      </c>
      <c r="K39" s="12">
        <v>50</v>
      </c>
      <c r="L39" s="12">
        <v>45</v>
      </c>
      <c r="M39" s="20"/>
      <c r="N39" s="12">
        <v>5</v>
      </c>
      <c r="O39" s="12">
        <v>30</v>
      </c>
      <c r="P39" s="12">
        <v>80</v>
      </c>
      <c r="Q39" s="18" t="s">
        <v>251</v>
      </c>
      <c r="R39" s="18" t="s">
        <v>252</v>
      </c>
      <c r="S39" s="41"/>
    </row>
    <row r="40" s="1" customFormat="1" ht="79.5" customHeight="1" spans="1:19">
      <c r="A40" s="15" t="s">
        <v>253</v>
      </c>
      <c r="B40" s="15" t="s">
        <v>178</v>
      </c>
      <c r="C40" s="16" t="s">
        <v>28</v>
      </c>
      <c r="D40" s="17" t="s">
        <v>254</v>
      </c>
      <c r="E40" s="16" t="s">
        <v>30</v>
      </c>
      <c r="F40" s="15" t="s">
        <v>197</v>
      </c>
      <c r="G40" s="15" t="s">
        <v>255</v>
      </c>
      <c r="H40" s="15" t="s">
        <v>256</v>
      </c>
      <c r="I40" s="29" t="s">
        <v>257</v>
      </c>
      <c r="J40" s="18" t="s">
        <v>24</v>
      </c>
      <c r="K40" s="12">
        <v>48</v>
      </c>
      <c r="L40" s="12">
        <v>45</v>
      </c>
      <c r="M40" s="20"/>
      <c r="N40" s="12">
        <v>3</v>
      </c>
      <c r="O40" s="12">
        <v>8</v>
      </c>
      <c r="P40" s="12">
        <v>15</v>
      </c>
      <c r="Q40" s="18" t="s">
        <v>258</v>
      </c>
      <c r="R40" s="18" t="s">
        <v>259</v>
      </c>
      <c r="S40" s="41"/>
    </row>
    <row r="41" s="1" customFormat="1" ht="79.5" customHeight="1" spans="1:19">
      <c r="A41" s="15" t="s">
        <v>260</v>
      </c>
      <c r="B41" s="15" t="s">
        <v>72</v>
      </c>
      <c r="C41" s="15" t="s">
        <v>28</v>
      </c>
      <c r="D41" s="15" t="s">
        <v>261</v>
      </c>
      <c r="E41" s="16" t="s">
        <v>30</v>
      </c>
      <c r="F41" s="15" t="s">
        <v>197</v>
      </c>
      <c r="G41" s="15" t="s">
        <v>262</v>
      </c>
      <c r="H41" s="15" t="s">
        <v>263</v>
      </c>
      <c r="I41" s="30" t="s">
        <v>264</v>
      </c>
      <c r="J41" s="18" t="s">
        <v>24</v>
      </c>
      <c r="K41" s="12">
        <v>55</v>
      </c>
      <c r="L41" s="12">
        <v>45</v>
      </c>
      <c r="M41" s="20"/>
      <c r="N41" s="12">
        <v>10</v>
      </c>
      <c r="O41" s="12">
        <v>1060</v>
      </c>
      <c r="P41" s="12">
        <v>3684</v>
      </c>
      <c r="Q41" s="18" t="s">
        <v>265</v>
      </c>
      <c r="R41" s="18" t="s">
        <v>266</v>
      </c>
      <c r="S41" s="41"/>
    </row>
    <row r="42" s="1" customFormat="1" ht="79.5" customHeight="1" spans="1:19">
      <c r="A42" s="10">
        <v>3</v>
      </c>
      <c r="B42" s="11" t="s">
        <v>93</v>
      </c>
      <c r="C42" s="12" t="s">
        <v>28</v>
      </c>
      <c r="D42" s="11" t="s">
        <v>267</v>
      </c>
      <c r="E42" s="11" t="s">
        <v>30</v>
      </c>
      <c r="F42" s="11" t="s">
        <v>27</v>
      </c>
      <c r="G42" s="14" t="s">
        <v>268</v>
      </c>
      <c r="H42" s="14" t="s">
        <v>93</v>
      </c>
      <c r="I42" s="25" t="s">
        <v>269</v>
      </c>
      <c r="J42" s="18" t="s">
        <v>24</v>
      </c>
      <c r="K42" s="26">
        <v>940</v>
      </c>
      <c r="L42" s="26"/>
      <c r="M42" s="26">
        <v>940</v>
      </c>
      <c r="N42" s="26"/>
      <c r="O42" s="26">
        <v>1430</v>
      </c>
      <c r="P42" s="26">
        <v>5746</v>
      </c>
      <c r="Q42" s="40" t="s">
        <v>270</v>
      </c>
      <c r="R42" s="40" t="s">
        <v>271</v>
      </c>
      <c r="S42" s="11" t="s">
        <v>65</v>
      </c>
    </row>
    <row r="43" s="1" customFormat="1" ht="79.5" customHeight="1" spans="1:19">
      <c r="A43" s="10">
        <v>4</v>
      </c>
      <c r="B43" s="11" t="s">
        <v>272</v>
      </c>
      <c r="C43" s="12" t="s">
        <v>28</v>
      </c>
      <c r="D43" s="11" t="s">
        <v>273</v>
      </c>
      <c r="E43" s="13" t="s">
        <v>30</v>
      </c>
      <c r="F43" s="11" t="s">
        <v>274</v>
      </c>
      <c r="G43" s="14" t="s">
        <v>275</v>
      </c>
      <c r="H43" s="20" t="s">
        <v>276</v>
      </c>
      <c r="I43" s="25" t="s">
        <v>277</v>
      </c>
      <c r="J43" s="18" t="s">
        <v>24</v>
      </c>
      <c r="K43" s="26">
        <v>64</v>
      </c>
      <c r="L43" s="26"/>
      <c r="M43" s="26">
        <v>64</v>
      </c>
      <c r="N43" s="11"/>
      <c r="O43" s="11">
        <v>312</v>
      </c>
      <c r="P43" s="11" t="s">
        <v>278</v>
      </c>
      <c r="Q43" s="40" t="s">
        <v>279</v>
      </c>
      <c r="R43" s="40" t="s">
        <v>280</v>
      </c>
      <c r="S43" s="11" t="s">
        <v>65</v>
      </c>
    </row>
    <row r="44" s="1" customFormat="1" ht="45" customHeight="1" spans="1:19">
      <c r="A44" s="21" t="s">
        <v>281</v>
      </c>
      <c r="B44" s="11"/>
      <c r="C44" s="22" t="s">
        <v>282</v>
      </c>
      <c r="D44" s="11"/>
      <c r="E44" s="13"/>
      <c r="F44" s="11"/>
      <c r="G44" s="14"/>
      <c r="H44" s="20"/>
      <c r="I44" s="25"/>
      <c r="J44" s="24"/>
      <c r="K44" s="31">
        <f>L44+M44</f>
        <v>1410</v>
      </c>
      <c r="L44" s="31">
        <f>L45+L46+L47+L65</f>
        <v>225</v>
      </c>
      <c r="M44" s="31">
        <f>M45+M46+M47+M65+M66</f>
        <v>1185</v>
      </c>
      <c r="N44" s="31"/>
      <c r="O44" s="31">
        <f>SUM(O45:O65)</f>
        <v>19677</v>
      </c>
      <c r="P44" s="31">
        <f>SUM(P45:P65)</f>
        <v>64563</v>
      </c>
      <c r="Q44" s="40"/>
      <c r="R44" s="40"/>
      <c r="S44" s="11"/>
    </row>
    <row r="45" s="1" customFormat="1" ht="67.5" spans="1:19">
      <c r="A45" s="10">
        <v>5</v>
      </c>
      <c r="B45" s="11" t="s">
        <v>283</v>
      </c>
      <c r="C45" s="12" t="s">
        <v>284</v>
      </c>
      <c r="D45" s="11" t="s">
        <v>285</v>
      </c>
      <c r="E45" s="13" t="s">
        <v>30</v>
      </c>
      <c r="F45" s="11" t="s">
        <v>283</v>
      </c>
      <c r="G45" s="14" t="s">
        <v>286</v>
      </c>
      <c r="H45" s="20" t="s">
        <v>276</v>
      </c>
      <c r="I45" s="25" t="s">
        <v>287</v>
      </c>
      <c r="J45" s="32" t="s">
        <v>24</v>
      </c>
      <c r="K45" s="11">
        <f>L45+M45</f>
        <v>327.83</v>
      </c>
      <c r="L45" s="11">
        <v>225</v>
      </c>
      <c r="M45" s="11">
        <v>102.83</v>
      </c>
      <c r="N45" s="11"/>
      <c r="O45" s="11">
        <v>3756</v>
      </c>
      <c r="P45" s="11">
        <v>9261</v>
      </c>
      <c r="Q45" s="40" t="s">
        <v>288</v>
      </c>
      <c r="R45" s="40" t="s">
        <v>289</v>
      </c>
      <c r="S45" s="11" t="s">
        <v>65</v>
      </c>
    </row>
    <row r="46" s="1" customFormat="1" ht="48" customHeight="1" spans="1:19">
      <c r="A46" s="19">
        <v>6</v>
      </c>
      <c r="B46" s="11" t="s">
        <v>106</v>
      </c>
      <c r="C46" s="12" t="s">
        <v>284</v>
      </c>
      <c r="D46" s="11" t="s">
        <v>290</v>
      </c>
      <c r="E46" s="11" t="s">
        <v>30</v>
      </c>
      <c r="F46" s="11" t="s">
        <v>291</v>
      </c>
      <c r="G46" s="14" t="s">
        <v>292</v>
      </c>
      <c r="H46" s="14" t="s">
        <v>293</v>
      </c>
      <c r="I46" s="33" t="s">
        <v>294</v>
      </c>
      <c r="J46" s="24" t="s">
        <v>24</v>
      </c>
      <c r="K46" s="26">
        <v>30</v>
      </c>
      <c r="L46" s="26"/>
      <c r="M46" s="26">
        <v>30</v>
      </c>
      <c r="N46" s="11"/>
      <c r="O46" s="11">
        <v>150</v>
      </c>
      <c r="P46" s="11">
        <v>550</v>
      </c>
      <c r="Q46" s="40" t="s">
        <v>295</v>
      </c>
      <c r="R46" s="40" t="s">
        <v>296</v>
      </c>
      <c r="S46" s="11"/>
    </row>
    <row r="47" s="1" customFormat="1" ht="71.25" spans="1:19">
      <c r="A47" s="10">
        <v>7</v>
      </c>
      <c r="B47" s="23" t="s">
        <v>291</v>
      </c>
      <c r="C47" s="23" t="s">
        <v>284</v>
      </c>
      <c r="D47" s="23" t="s">
        <v>297</v>
      </c>
      <c r="E47" s="23" t="s">
        <v>30</v>
      </c>
      <c r="F47" s="23" t="s">
        <v>291</v>
      </c>
      <c r="G47" s="23" t="s">
        <v>298</v>
      </c>
      <c r="H47" s="23" t="s">
        <v>276</v>
      </c>
      <c r="I47" s="34" t="s">
        <v>299</v>
      </c>
      <c r="J47" s="32" t="s">
        <v>24</v>
      </c>
      <c r="K47" s="23">
        <v>837.17</v>
      </c>
      <c r="L47" s="23"/>
      <c r="M47" s="11">
        <f>SUM(M48:M64)</f>
        <v>837.17</v>
      </c>
      <c r="N47" s="23"/>
      <c r="O47" s="23">
        <v>13850</v>
      </c>
      <c r="P47" s="23">
        <v>48500</v>
      </c>
      <c r="Q47" s="34" t="s">
        <v>300</v>
      </c>
      <c r="R47" s="34" t="s">
        <v>301</v>
      </c>
      <c r="S47" s="11"/>
    </row>
    <row r="48" s="1" customFormat="1" ht="36" spans="1:19">
      <c r="A48" s="15" t="s">
        <v>302</v>
      </c>
      <c r="B48" s="16" t="s">
        <v>113</v>
      </c>
      <c r="C48" s="16" t="s">
        <v>303</v>
      </c>
      <c r="D48" s="16" t="s">
        <v>304</v>
      </c>
      <c r="E48" s="16" t="s">
        <v>30</v>
      </c>
      <c r="F48" s="16" t="s">
        <v>291</v>
      </c>
      <c r="G48" s="16" t="s">
        <v>305</v>
      </c>
      <c r="H48" s="16" t="s">
        <v>306</v>
      </c>
      <c r="I48" s="16" t="s">
        <v>307</v>
      </c>
      <c r="J48" s="35" t="s">
        <v>24</v>
      </c>
      <c r="K48" s="16">
        <f>M48</f>
        <v>40</v>
      </c>
      <c r="L48" s="16"/>
      <c r="M48" s="16">
        <v>40</v>
      </c>
      <c r="N48" s="16"/>
      <c r="O48" s="16">
        <v>117</v>
      </c>
      <c r="P48" s="16">
        <v>417</v>
      </c>
      <c r="Q48" s="16" t="s">
        <v>308</v>
      </c>
      <c r="R48" s="16" t="s">
        <v>309</v>
      </c>
      <c r="S48" s="11"/>
    </row>
    <row r="49" s="1" customFormat="1" ht="48" spans="1:19">
      <c r="A49" s="15" t="s">
        <v>310</v>
      </c>
      <c r="B49" s="16" t="s">
        <v>145</v>
      </c>
      <c r="C49" s="16" t="s">
        <v>290</v>
      </c>
      <c r="D49" s="16" t="s">
        <v>311</v>
      </c>
      <c r="E49" s="16" t="s">
        <v>30</v>
      </c>
      <c r="F49" s="16" t="s">
        <v>291</v>
      </c>
      <c r="G49" s="16" t="s">
        <v>312</v>
      </c>
      <c r="H49" s="16" t="s">
        <v>313</v>
      </c>
      <c r="I49" s="16" t="s">
        <v>314</v>
      </c>
      <c r="J49" s="35" t="s">
        <v>24</v>
      </c>
      <c r="K49" s="16">
        <f t="shared" ref="K49:K66" si="0">M49</f>
        <v>15</v>
      </c>
      <c r="L49" s="16"/>
      <c r="M49" s="16">
        <v>15</v>
      </c>
      <c r="N49" s="16"/>
      <c r="O49" s="16">
        <v>124</v>
      </c>
      <c r="P49" s="16">
        <v>266</v>
      </c>
      <c r="Q49" s="16" t="s">
        <v>315</v>
      </c>
      <c r="R49" s="16" t="s">
        <v>316</v>
      </c>
      <c r="S49" s="11"/>
    </row>
    <row r="50" s="1" customFormat="1" ht="36" spans="1:19">
      <c r="A50" s="15" t="s">
        <v>317</v>
      </c>
      <c r="B50" s="16" t="s">
        <v>171</v>
      </c>
      <c r="C50" s="16" t="s">
        <v>303</v>
      </c>
      <c r="D50" s="16" t="s">
        <v>318</v>
      </c>
      <c r="E50" s="16" t="s">
        <v>30</v>
      </c>
      <c r="F50" s="16" t="s">
        <v>291</v>
      </c>
      <c r="G50" s="16" t="s">
        <v>319</v>
      </c>
      <c r="H50" s="16" t="s">
        <v>320</v>
      </c>
      <c r="I50" s="16" t="s">
        <v>321</v>
      </c>
      <c r="J50" s="35" t="s">
        <v>322</v>
      </c>
      <c r="K50" s="16">
        <f t="shared" si="0"/>
        <v>60</v>
      </c>
      <c r="L50" s="16"/>
      <c r="M50" s="16">
        <v>60</v>
      </c>
      <c r="N50" s="16"/>
      <c r="O50" s="16">
        <v>66</v>
      </c>
      <c r="P50" s="16">
        <v>166</v>
      </c>
      <c r="Q50" s="16" t="s">
        <v>323</v>
      </c>
      <c r="R50" s="16" t="s">
        <v>324</v>
      </c>
      <c r="S50" s="11"/>
    </row>
    <row r="51" s="1" customFormat="1" ht="60" spans="1:19">
      <c r="A51" s="15" t="s">
        <v>325</v>
      </c>
      <c r="B51" s="16" t="s">
        <v>131</v>
      </c>
      <c r="C51" s="16" t="s">
        <v>290</v>
      </c>
      <c r="D51" s="16" t="s">
        <v>326</v>
      </c>
      <c r="E51" s="16" t="s">
        <v>30</v>
      </c>
      <c r="F51" s="16" t="s">
        <v>291</v>
      </c>
      <c r="G51" s="16" t="s">
        <v>327</v>
      </c>
      <c r="H51" s="16" t="s">
        <v>328</v>
      </c>
      <c r="I51" s="16" t="s">
        <v>329</v>
      </c>
      <c r="J51" s="35" t="s">
        <v>24</v>
      </c>
      <c r="K51" s="16">
        <f t="shared" si="0"/>
        <v>100</v>
      </c>
      <c r="L51" s="16"/>
      <c r="M51" s="16">
        <v>100</v>
      </c>
      <c r="N51" s="16"/>
      <c r="O51" s="16">
        <v>150</v>
      </c>
      <c r="P51" s="16">
        <v>600</v>
      </c>
      <c r="Q51" s="16" t="s">
        <v>330</v>
      </c>
      <c r="R51" s="16" t="s">
        <v>331</v>
      </c>
      <c r="S51" s="11"/>
    </row>
    <row r="52" s="1" customFormat="1" ht="36" spans="1:19">
      <c r="A52" s="15" t="s">
        <v>332</v>
      </c>
      <c r="B52" s="16" t="s">
        <v>191</v>
      </c>
      <c r="C52" s="16" t="s">
        <v>303</v>
      </c>
      <c r="D52" s="16" t="s">
        <v>333</v>
      </c>
      <c r="E52" s="16" t="s">
        <v>30</v>
      </c>
      <c r="F52" s="16" t="s">
        <v>291</v>
      </c>
      <c r="G52" s="16" t="s">
        <v>334</v>
      </c>
      <c r="H52" s="16" t="s">
        <v>335</v>
      </c>
      <c r="I52" s="16" t="s">
        <v>336</v>
      </c>
      <c r="J52" s="35" t="s">
        <v>24</v>
      </c>
      <c r="K52" s="16">
        <f t="shared" si="0"/>
        <v>35</v>
      </c>
      <c r="L52" s="16"/>
      <c r="M52" s="16">
        <v>35</v>
      </c>
      <c r="N52" s="16"/>
      <c r="O52" s="16">
        <v>42</v>
      </c>
      <c r="P52" s="16">
        <v>126</v>
      </c>
      <c r="Q52" s="16" t="s">
        <v>337</v>
      </c>
      <c r="R52" s="16" t="s">
        <v>338</v>
      </c>
      <c r="S52" s="11"/>
    </row>
    <row r="53" s="1" customFormat="1" ht="36" spans="1:19">
      <c r="A53" s="15" t="s">
        <v>339</v>
      </c>
      <c r="B53" s="16" t="s">
        <v>59</v>
      </c>
      <c r="C53" s="16" t="s">
        <v>303</v>
      </c>
      <c r="D53" s="16" t="s">
        <v>340</v>
      </c>
      <c r="E53" s="16" t="s">
        <v>30</v>
      </c>
      <c r="F53" s="16" t="s">
        <v>291</v>
      </c>
      <c r="G53" s="16" t="s">
        <v>341</v>
      </c>
      <c r="H53" s="16" t="s">
        <v>342</v>
      </c>
      <c r="I53" s="16" t="s">
        <v>343</v>
      </c>
      <c r="J53" s="35" t="s">
        <v>322</v>
      </c>
      <c r="K53" s="16">
        <f t="shared" si="0"/>
        <v>80</v>
      </c>
      <c r="L53" s="16"/>
      <c r="M53" s="16">
        <v>80</v>
      </c>
      <c r="N53" s="16"/>
      <c r="O53" s="16">
        <v>47</v>
      </c>
      <c r="P53" s="16">
        <v>245</v>
      </c>
      <c r="Q53" s="16" t="s">
        <v>315</v>
      </c>
      <c r="R53" s="16" t="s">
        <v>344</v>
      </c>
      <c r="S53" s="11"/>
    </row>
    <row r="54" s="1" customFormat="1" ht="36" spans="1:19">
      <c r="A54" s="15" t="s">
        <v>345</v>
      </c>
      <c r="B54" s="16" t="s">
        <v>59</v>
      </c>
      <c r="C54" s="16" t="s">
        <v>303</v>
      </c>
      <c r="D54" s="16" t="s">
        <v>346</v>
      </c>
      <c r="E54" s="16" t="s">
        <v>30</v>
      </c>
      <c r="F54" s="16" t="s">
        <v>291</v>
      </c>
      <c r="G54" s="16" t="s">
        <v>341</v>
      </c>
      <c r="H54" s="16" t="s">
        <v>347</v>
      </c>
      <c r="I54" s="16" t="s">
        <v>348</v>
      </c>
      <c r="J54" s="35" t="s">
        <v>24</v>
      </c>
      <c r="K54" s="16">
        <f t="shared" si="0"/>
        <v>32</v>
      </c>
      <c r="L54" s="16"/>
      <c r="M54" s="16">
        <v>32</v>
      </c>
      <c r="N54" s="16"/>
      <c r="O54" s="16">
        <v>37</v>
      </c>
      <c r="P54" s="16">
        <v>148</v>
      </c>
      <c r="Q54" s="16" t="s">
        <v>315</v>
      </c>
      <c r="R54" s="16" t="s">
        <v>344</v>
      </c>
      <c r="S54" s="11"/>
    </row>
    <row r="55" s="1" customFormat="1" ht="36" spans="1:19">
      <c r="A55" s="15" t="s">
        <v>349</v>
      </c>
      <c r="B55" s="16" t="s">
        <v>47</v>
      </c>
      <c r="C55" s="16" t="s">
        <v>303</v>
      </c>
      <c r="D55" s="16" t="s">
        <v>350</v>
      </c>
      <c r="E55" s="16" t="s">
        <v>30</v>
      </c>
      <c r="F55" s="16" t="s">
        <v>291</v>
      </c>
      <c r="G55" s="16" t="s">
        <v>351</v>
      </c>
      <c r="H55" s="16" t="s">
        <v>352</v>
      </c>
      <c r="I55" s="16" t="s">
        <v>353</v>
      </c>
      <c r="J55" s="35" t="s">
        <v>24</v>
      </c>
      <c r="K55" s="16">
        <f t="shared" si="0"/>
        <v>87</v>
      </c>
      <c r="L55" s="16"/>
      <c r="M55" s="16">
        <v>87</v>
      </c>
      <c r="N55" s="16"/>
      <c r="O55" s="16">
        <v>55</v>
      </c>
      <c r="P55" s="16">
        <v>186</v>
      </c>
      <c r="Q55" s="16" t="s">
        <v>354</v>
      </c>
      <c r="R55" s="16" t="s">
        <v>355</v>
      </c>
      <c r="S55" s="11"/>
    </row>
    <row r="56" s="1" customFormat="1" ht="36" spans="1:19">
      <c r="A56" s="15" t="s">
        <v>356</v>
      </c>
      <c r="B56" s="16" t="s">
        <v>47</v>
      </c>
      <c r="C56" s="16" t="s">
        <v>303</v>
      </c>
      <c r="D56" s="16" t="s">
        <v>357</v>
      </c>
      <c r="E56" s="16" t="s">
        <v>30</v>
      </c>
      <c r="F56" s="16" t="s">
        <v>291</v>
      </c>
      <c r="G56" s="16" t="s">
        <v>351</v>
      </c>
      <c r="H56" s="16" t="s">
        <v>358</v>
      </c>
      <c r="I56" s="16" t="s">
        <v>359</v>
      </c>
      <c r="J56" s="35" t="s">
        <v>322</v>
      </c>
      <c r="K56" s="16">
        <f t="shared" si="0"/>
        <v>24</v>
      </c>
      <c r="L56" s="16"/>
      <c r="M56" s="16">
        <v>24</v>
      </c>
      <c r="N56" s="16"/>
      <c r="O56" s="16">
        <v>42</v>
      </c>
      <c r="P56" s="16">
        <v>153</v>
      </c>
      <c r="Q56" s="16" t="s">
        <v>360</v>
      </c>
      <c r="R56" s="16" t="s">
        <v>361</v>
      </c>
      <c r="S56" s="11"/>
    </row>
    <row r="57" s="1" customFormat="1" ht="36" spans="1:19">
      <c r="A57" s="15" t="s">
        <v>362</v>
      </c>
      <c r="B57" s="16" t="s">
        <v>47</v>
      </c>
      <c r="C57" s="16" t="s">
        <v>303</v>
      </c>
      <c r="D57" s="16" t="s">
        <v>363</v>
      </c>
      <c r="E57" s="16" t="s">
        <v>30</v>
      </c>
      <c r="F57" s="16" t="s">
        <v>291</v>
      </c>
      <c r="G57" s="16" t="s">
        <v>351</v>
      </c>
      <c r="H57" s="16" t="s">
        <v>364</v>
      </c>
      <c r="I57" s="16" t="s">
        <v>365</v>
      </c>
      <c r="J57" s="35" t="s">
        <v>24</v>
      </c>
      <c r="K57" s="16">
        <f t="shared" si="0"/>
        <v>16</v>
      </c>
      <c r="L57" s="16"/>
      <c r="M57" s="16">
        <v>16</v>
      </c>
      <c r="N57" s="16"/>
      <c r="O57" s="16">
        <v>23</v>
      </c>
      <c r="P57" s="16">
        <v>103</v>
      </c>
      <c r="Q57" s="16" t="s">
        <v>366</v>
      </c>
      <c r="R57" s="16" t="s">
        <v>367</v>
      </c>
      <c r="S57" s="11"/>
    </row>
    <row r="58" s="1" customFormat="1" ht="36" spans="1:19">
      <c r="A58" s="15" t="s">
        <v>368</v>
      </c>
      <c r="B58" s="16" t="s">
        <v>47</v>
      </c>
      <c r="C58" s="16" t="s">
        <v>303</v>
      </c>
      <c r="D58" s="16" t="s">
        <v>369</v>
      </c>
      <c r="E58" s="16" t="s">
        <v>30</v>
      </c>
      <c r="F58" s="16" t="s">
        <v>291</v>
      </c>
      <c r="G58" s="16" t="s">
        <v>351</v>
      </c>
      <c r="H58" s="16" t="s">
        <v>370</v>
      </c>
      <c r="I58" s="16" t="s">
        <v>371</v>
      </c>
      <c r="J58" s="35" t="s">
        <v>24</v>
      </c>
      <c r="K58" s="16">
        <f t="shared" si="0"/>
        <v>32</v>
      </c>
      <c r="L58" s="16"/>
      <c r="M58" s="16">
        <v>32</v>
      </c>
      <c r="N58" s="16"/>
      <c r="O58" s="16">
        <v>326</v>
      </c>
      <c r="P58" s="16">
        <v>815</v>
      </c>
      <c r="Q58" s="16" t="s">
        <v>372</v>
      </c>
      <c r="R58" s="16" t="s">
        <v>373</v>
      </c>
      <c r="S58" s="11"/>
    </row>
    <row r="59" s="1" customFormat="1" ht="36" spans="1:19">
      <c r="A59" s="15" t="s">
        <v>374</v>
      </c>
      <c r="B59" s="16" t="s">
        <v>80</v>
      </c>
      <c r="C59" s="16" t="s">
        <v>375</v>
      </c>
      <c r="D59" s="16" t="s">
        <v>376</v>
      </c>
      <c r="E59" s="16" t="s">
        <v>30</v>
      </c>
      <c r="F59" s="16" t="s">
        <v>291</v>
      </c>
      <c r="G59" s="16" t="s">
        <v>377</v>
      </c>
      <c r="H59" s="16" t="s">
        <v>378</v>
      </c>
      <c r="I59" s="16" t="s">
        <v>379</v>
      </c>
      <c r="J59" s="35" t="s">
        <v>322</v>
      </c>
      <c r="K59" s="16">
        <f t="shared" si="0"/>
        <v>70</v>
      </c>
      <c r="L59" s="16"/>
      <c r="M59" s="16">
        <v>70</v>
      </c>
      <c r="N59" s="16"/>
      <c r="O59" s="16">
        <v>121</v>
      </c>
      <c r="P59" s="16">
        <v>354</v>
      </c>
      <c r="Q59" s="16" t="s">
        <v>380</v>
      </c>
      <c r="R59" s="16" t="s">
        <v>381</v>
      </c>
      <c r="S59" s="11"/>
    </row>
    <row r="60" s="1" customFormat="1" ht="36" spans="1:19">
      <c r="A60" s="15" t="s">
        <v>382</v>
      </c>
      <c r="B60" s="16" t="s">
        <v>80</v>
      </c>
      <c r="C60" s="16" t="s">
        <v>290</v>
      </c>
      <c r="D60" s="16" t="s">
        <v>383</v>
      </c>
      <c r="E60" s="16" t="s">
        <v>30</v>
      </c>
      <c r="F60" s="16" t="s">
        <v>291</v>
      </c>
      <c r="G60" s="16" t="s">
        <v>377</v>
      </c>
      <c r="H60" s="16" t="s">
        <v>384</v>
      </c>
      <c r="I60" s="16" t="s">
        <v>385</v>
      </c>
      <c r="J60" s="35" t="s">
        <v>24</v>
      </c>
      <c r="K60" s="16">
        <f t="shared" si="0"/>
        <v>60</v>
      </c>
      <c r="L60" s="16"/>
      <c r="M60" s="16">
        <v>60</v>
      </c>
      <c r="N60" s="16"/>
      <c r="O60" s="16">
        <v>50</v>
      </c>
      <c r="P60" s="16">
        <v>161</v>
      </c>
      <c r="Q60" s="16" t="s">
        <v>386</v>
      </c>
      <c r="R60" s="16" t="s">
        <v>387</v>
      </c>
      <c r="S60" s="11"/>
    </row>
    <row r="61" s="1" customFormat="1" ht="36" spans="1:19">
      <c r="A61" s="15" t="s">
        <v>388</v>
      </c>
      <c r="B61" s="16" t="s">
        <v>131</v>
      </c>
      <c r="C61" s="16" t="s">
        <v>290</v>
      </c>
      <c r="D61" s="16" t="s">
        <v>389</v>
      </c>
      <c r="E61" s="16" t="s">
        <v>30</v>
      </c>
      <c r="F61" s="16" t="s">
        <v>291</v>
      </c>
      <c r="G61" s="16" t="s">
        <v>390</v>
      </c>
      <c r="H61" s="16" t="s">
        <v>391</v>
      </c>
      <c r="I61" s="16" t="s">
        <v>392</v>
      </c>
      <c r="J61" s="35" t="s">
        <v>24</v>
      </c>
      <c r="K61" s="16">
        <f t="shared" si="0"/>
        <v>49.77</v>
      </c>
      <c r="L61" s="16"/>
      <c r="M61" s="16">
        <v>49.77</v>
      </c>
      <c r="N61" s="16"/>
      <c r="O61" s="16">
        <v>121</v>
      </c>
      <c r="P61" s="16">
        <v>484</v>
      </c>
      <c r="Q61" s="16" t="s">
        <v>393</v>
      </c>
      <c r="R61" s="16" t="s">
        <v>394</v>
      </c>
      <c r="S61" s="11"/>
    </row>
    <row r="62" s="1" customFormat="1" ht="36" spans="1:19">
      <c r="A62" s="15" t="s">
        <v>395</v>
      </c>
      <c r="B62" s="16" t="s">
        <v>106</v>
      </c>
      <c r="C62" s="16" t="s">
        <v>303</v>
      </c>
      <c r="D62" s="16" t="s">
        <v>396</v>
      </c>
      <c r="E62" s="16" t="s">
        <v>133</v>
      </c>
      <c r="F62" s="16" t="s">
        <v>291</v>
      </c>
      <c r="G62" s="16" t="s">
        <v>397</v>
      </c>
      <c r="H62" s="16" t="s">
        <v>293</v>
      </c>
      <c r="I62" s="16" t="s">
        <v>398</v>
      </c>
      <c r="J62" s="35" t="s">
        <v>322</v>
      </c>
      <c r="K62" s="16">
        <f t="shared" si="0"/>
        <v>90</v>
      </c>
      <c r="L62" s="16"/>
      <c r="M62" s="16">
        <v>90</v>
      </c>
      <c r="N62" s="16"/>
      <c r="O62" s="16">
        <v>140</v>
      </c>
      <c r="P62" s="16">
        <v>530</v>
      </c>
      <c r="Q62" s="16" t="s">
        <v>399</v>
      </c>
      <c r="R62" s="16" t="s">
        <v>296</v>
      </c>
      <c r="S62" s="11"/>
    </row>
    <row r="63" s="1" customFormat="1" ht="60" spans="1:19">
      <c r="A63" s="15" t="s">
        <v>400</v>
      </c>
      <c r="B63" s="16" t="s">
        <v>37</v>
      </c>
      <c r="C63" s="16" t="s">
        <v>303</v>
      </c>
      <c r="D63" s="16" t="s">
        <v>401</v>
      </c>
      <c r="E63" s="16" t="s">
        <v>30</v>
      </c>
      <c r="F63" s="16" t="s">
        <v>291</v>
      </c>
      <c r="G63" s="16" t="s">
        <v>402</v>
      </c>
      <c r="H63" s="16" t="s">
        <v>403</v>
      </c>
      <c r="I63" s="16" t="s">
        <v>404</v>
      </c>
      <c r="J63" s="35" t="s">
        <v>24</v>
      </c>
      <c r="K63" s="16">
        <f t="shared" si="0"/>
        <v>36</v>
      </c>
      <c r="L63" s="16"/>
      <c r="M63" s="16">
        <v>36</v>
      </c>
      <c r="N63" s="16"/>
      <c r="O63" s="16">
        <v>200</v>
      </c>
      <c r="P63" s="16">
        <v>620</v>
      </c>
      <c r="Q63" s="16" t="s">
        <v>405</v>
      </c>
      <c r="R63" s="16" t="s">
        <v>406</v>
      </c>
      <c r="S63" s="11"/>
    </row>
    <row r="64" s="1" customFormat="1" ht="48" spans="1:19">
      <c r="A64" s="15" t="s">
        <v>407</v>
      </c>
      <c r="B64" s="16" t="s">
        <v>72</v>
      </c>
      <c r="C64" s="16" t="s">
        <v>290</v>
      </c>
      <c r="D64" s="16" t="s">
        <v>408</v>
      </c>
      <c r="E64" s="16" t="s">
        <v>30</v>
      </c>
      <c r="F64" s="16" t="s">
        <v>291</v>
      </c>
      <c r="G64" s="16" t="s">
        <v>409</v>
      </c>
      <c r="H64" s="16" t="s">
        <v>410</v>
      </c>
      <c r="I64" s="16" t="s">
        <v>411</v>
      </c>
      <c r="J64" s="35" t="s">
        <v>322</v>
      </c>
      <c r="K64" s="16">
        <f t="shared" si="0"/>
        <v>10.4</v>
      </c>
      <c r="L64" s="16"/>
      <c r="M64" s="16">
        <v>10.4</v>
      </c>
      <c r="N64" s="16"/>
      <c r="O64" s="16">
        <v>20</v>
      </c>
      <c r="P64" s="16">
        <v>78</v>
      </c>
      <c r="Q64" s="16" t="s">
        <v>323</v>
      </c>
      <c r="R64" s="16" t="s">
        <v>412</v>
      </c>
      <c r="S64" s="11"/>
    </row>
    <row r="65" s="1" customFormat="1" ht="48.95" customHeight="1" spans="1:19">
      <c r="A65" s="19">
        <v>8</v>
      </c>
      <c r="B65" s="11" t="s">
        <v>191</v>
      </c>
      <c r="C65" s="12" t="s">
        <v>284</v>
      </c>
      <c r="D65" s="11" t="s">
        <v>413</v>
      </c>
      <c r="E65" s="11" t="s">
        <v>30</v>
      </c>
      <c r="F65" s="11" t="s">
        <v>291</v>
      </c>
      <c r="G65" s="14" t="s">
        <v>414</v>
      </c>
      <c r="H65" s="14" t="s">
        <v>415</v>
      </c>
      <c r="I65" s="25" t="s">
        <v>416</v>
      </c>
      <c r="J65" s="32" t="s">
        <v>322</v>
      </c>
      <c r="K65" s="16">
        <f t="shared" si="0"/>
        <v>180</v>
      </c>
      <c r="L65" s="11"/>
      <c r="M65" s="11">
        <v>180</v>
      </c>
      <c r="N65" s="11"/>
      <c r="O65" s="11">
        <v>240</v>
      </c>
      <c r="P65" s="11">
        <v>800</v>
      </c>
      <c r="Q65" s="40" t="s">
        <v>417</v>
      </c>
      <c r="R65" s="40" t="s">
        <v>418</v>
      </c>
      <c r="S65" s="11"/>
    </row>
    <row r="66" s="1" customFormat="1" ht="78" customHeight="1" spans="1:19">
      <c r="A66" s="10">
        <v>9</v>
      </c>
      <c r="B66" s="11" t="s">
        <v>80</v>
      </c>
      <c r="C66" s="12" t="s">
        <v>284</v>
      </c>
      <c r="D66" s="14" t="s">
        <v>419</v>
      </c>
      <c r="E66" s="11" t="s">
        <v>30</v>
      </c>
      <c r="F66" s="11" t="s">
        <v>420</v>
      </c>
      <c r="G66" s="14" t="s">
        <v>421</v>
      </c>
      <c r="H66" s="14" t="s">
        <v>422</v>
      </c>
      <c r="I66" s="49" t="s">
        <v>423</v>
      </c>
      <c r="J66" s="32" t="s">
        <v>24</v>
      </c>
      <c r="K66" s="16">
        <f t="shared" si="0"/>
        <v>35</v>
      </c>
      <c r="L66" s="11"/>
      <c r="M66" s="11">
        <v>35</v>
      </c>
      <c r="N66" s="11"/>
      <c r="O66" s="50">
        <v>58</v>
      </c>
      <c r="P66" s="50">
        <v>180</v>
      </c>
      <c r="Q66" s="40" t="s">
        <v>424</v>
      </c>
      <c r="R66" s="40" t="s">
        <v>425</v>
      </c>
      <c r="S66" s="11"/>
    </row>
    <row r="67" s="1" customFormat="1" ht="39" customHeight="1" spans="1:19">
      <c r="A67" s="21" t="s">
        <v>426</v>
      </c>
      <c r="B67" s="11"/>
      <c r="C67" s="22" t="s">
        <v>427</v>
      </c>
      <c r="D67" s="11"/>
      <c r="E67" s="11"/>
      <c r="F67" s="11"/>
      <c r="G67" s="14"/>
      <c r="H67" s="14"/>
      <c r="I67" s="25"/>
      <c r="J67" s="32"/>
      <c r="K67" s="51">
        <f>SUM(K68:K68)</f>
        <v>91</v>
      </c>
      <c r="L67" s="51"/>
      <c r="M67" s="51">
        <f>SUM(M68:M68)</f>
        <v>91</v>
      </c>
      <c r="N67" s="51"/>
      <c r="O67" s="51">
        <f>SUM(O68:O68)</f>
        <v>251</v>
      </c>
      <c r="P67" s="51">
        <f>SUM(P68:P68)</f>
        <v>251</v>
      </c>
      <c r="Q67" s="40"/>
      <c r="R67" s="40"/>
      <c r="S67" s="11"/>
    </row>
    <row r="68" s="1" customFormat="1" ht="72.95" customHeight="1" spans="1:19">
      <c r="A68" s="19">
        <v>10</v>
      </c>
      <c r="B68" s="14" t="s">
        <v>428</v>
      </c>
      <c r="C68" s="42" t="s">
        <v>429</v>
      </c>
      <c r="D68" s="11" t="s">
        <v>430</v>
      </c>
      <c r="E68" s="26" t="s">
        <v>30</v>
      </c>
      <c r="F68" s="11" t="s">
        <v>431</v>
      </c>
      <c r="G68" s="14" t="s">
        <v>432</v>
      </c>
      <c r="H68" s="20" t="s">
        <v>276</v>
      </c>
      <c r="I68" s="33" t="s">
        <v>433</v>
      </c>
      <c r="J68" s="24" t="s">
        <v>434</v>
      </c>
      <c r="K68" s="26">
        <v>91</v>
      </c>
      <c r="L68" s="26"/>
      <c r="M68" s="26">
        <v>91</v>
      </c>
      <c r="N68" s="26"/>
      <c r="O68" s="26">
        <v>251</v>
      </c>
      <c r="P68" s="26">
        <v>251</v>
      </c>
      <c r="Q68" s="40" t="s">
        <v>435</v>
      </c>
      <c r="R68" s="40" t="s">
        <v>436</v>
      </c>
      <c r="S68" s="11" t="s">
        <v>65</v>
      </c>
    </row>
    <row r="69" s="1" customFormat="1" ht="41.1" customHeight="1" spans="1:19">
      <c r="A69" s="21" t="s">
        <v>437</v>
      </c>
      <c r="B69" s="14"/>
      <c r="C69" s="43" t="s">
        <v>438</v>
      </c>
      <c r="D69" s="11"/>
      <c r="E69" s="26"/>
      <c r="F69" s="11"/>
      <c r="G69" s="14"/>
      <c r="H69" s="20"/>
      <c r="I69" s="33"/>
      <c r="J69" s="24"/>
      <c r="K69" s="31">
        <f>SUM(K70:K71)</f>
        <v>1395</v>
      </c>
      <c r="L69" s="31"/>
      <c r="M69" s="31">
        <f>SUM(M70:M71)</f>
        <v>1395</v>
      </c>
      <c r="N69" s="31"/>
      <c r="O69" s="31">
        <f>SUM(O70:O71)</f>
        <v>122537</v>
      </c>
      <c r="P69" s="31">
        <f>SUM(P70:P71)</f>
        <v>301798</v>
      </c>
      <c r="Q69" s="40"/>
      <c r="R69" s="40"/>
      <c r="S69" s="13"/>
    </row>
    <row r="70" s="1" customFormat="1" ht="114" customHeight="1" spans="1:19">
      <c r="A70" s="10">
        <v>11</v>
      </c>
      <c r="B70" s="11" t="s">
        <v>439</v>
      </c>
      <c r="C70" s="44" t="s">
        <v>440</v>
      </c>
      <c r="D70" s="11" t="s">
        <v>441</v>
      </c>
      <c r="E70" s="44" t="s">
        <v>30</v>
      </c>
      <c r="F70" s="44" t="s">
        <v>442</v>
      </c>
      <c r="G70" s="14" t="s">
        <v>443</v>
      </c>
      <c r="H70" s="14" t="s">
        <v>444</v>
      </c>
      <c r="I70" s="52" t="s">
        <v>445</v>
      </c>
      <c r="J70" s="53" t="s">
        <v>24</v>
      </c>
      <c r="K70" s="44">
        <v>600</v>
      </c>
      <c r="L70" s="44"/>
      <c r="M70" s="44">
        <v>600</v>
      </c>
      <c r="N70" s="44"/>
      <c r="O70" s="26">
        <v>121000</v>
      </c>
      <c r="P70" s="26">
        <v>296000</v>
      </c>
      <c r="Q70" s="40" t="s">
        <v>446</v>
      </c>
      <c r="R70" s="40" t="s">
        <v>447</v>
      </c>
      <c r="S70" s="11" t="s">
        <v>65</v>
      </c>
    </row>
    <row r="71" s="1" customFormat="1" ht="69.95" customHeight="1" spans="1:19">
      <c r="A71" s="10">
        <v>12</v>
      </c>
      <c r="B71" s="23" t="s">
        <v>448</v>
      </c>
      <c r="C71" s="44" t="s">
        <v>440</v>
      </c>
      <c r="D71" s="34" t="s">
        <v>449</v>
      </c>
      <c r="E71" s="23" t="s">
        <v>30</v>
      </c>
      <c r="F71" s="23" t="s">
        <v>27</v>
      </c>
      <c r="G71" s="45" t="s">
        <v>450</v>
      </c>
      <c r="H71" s="46" t="s">
        <v>451</v>
      </c>
      <c r="I71" s="25" t="s">
        <v>452</v>
      </c>
      <c r="J71" s="54" t="s">
        <v>24</v>
      </c>
      <c r="K71" s="23">
        <v>795</v>
      </c>
      <c r="L71" s="23"/>
      <c r="M71" s="23">
        <v>795</v>
      </c>
      <c r="N71" s="23"/>
      <c r="O71" s="23">
        <f>SUM(O72:O87)</f>
        <v>1537</v>
      </c>
      <c r="P71" s="23">
        <f>SUM(P72:P87)</f>
        <v>5798</v>
      </c>
      <c r="Q71" s="48" t="s">
        <v>453</v>
      </c>
      <c r="R71" s="11" t="s">
        <v>454</v>
      </c>
      <c r="S71" s="44"/>
    </row>
    <row r="72" s="2" customFormat="1" ht="85.5" spans="1:19">
      <c r="A72" s="47" t="s">
        <v>455</v>
      </c>
      <c r="B72" s="11" t="s">
        <v>145</v>
      </c>
      <c r="C72" s="48" t="s">
        <v>290</v>
      </c>
      <c r="D72" s="11" t="s">
        <v>456</v>
      </c>
      <c r="E72" s="48" t="s">
        <v>30</v>
      </c>
      <c r="F72" s="11" t="s">
        <v>27</v>
      </c>
      <c r="G72" s="48" t="s">
        <v>457</v>
      </c>
      <c r="H72" s="11" t="s">
        <v>458</v>
      </c>
      <c r="I72" s="48" t="s">
        <v>459</v>
      </c>
      <c r="J72" s="54" t="s">
        <v>24</v>
      </c>
      <c r="K72" s="44">
        <f>M72+N72</f>
        <v>80</v>
      </c>
      <c r="L72" s="44"/>
      <c r="M72" s="44">
        <v>80</v>
      </c>
      <c r="N72" s="44"/>
      <c r="O72" s="44">
        <v>77</v>
      </c>
      <c r="P72" s="44">
        <v>250</v>
      </c>
      <c r="Q72" s="48" t="s">
        <v>453</v>
      </c>
      <c r="R72" s="11" t="s">
        <v>454</v>
      </c>
      <c r="S72" s="56"/>
    </row>
    <row r="73" s="2" customFormat="1" ht="42.75" spans="1:19">
      <c r="A73" s="47" t="s">
        <v>460</v>
      </c>
      <c r="B73" s="11" t="s">
        <v>80</v>
      </c>
      <c r="C73" s="48" t="s">
        <v>290</v>
      </c>
      <c r="D73" s="11" t="s">
        <v>461</v>
      </c>
      <c r="E73" s="48" t="s">
        <v>30</v>
      </c>
      <c r="F73" s="11" t="s">
        <v>27</v>
      </c>
      <c r="G73" s="48" t="s">
        <v>462</v>
      </c>
      <c r="H73" s="11" t="s">
        <v>463</v>
      </c>
      <c r="I73" s="48" t="s">
        <v>464</v>
      </c>
      <c r="J73" s="54" t="s">
        <v>24</v>
      </c>
      <c r="K73" s="44">
        <f>M73+N73</f>
        <v>60</v>
      </c>
      <c r="L73" s="44"/>
      <c r="M73" s="44">
        <v>60</v>
      </c>
      <c r="N73" s="44"/>
      <c r="O73" s="44">
        <v>45</v>
      </c>
      <c r="P73" s="44">
        <v>186</v>
      </c>
      <c r="Q73" s="48" t="s">
        <v>465</v>
      </c>
      <c r="R73" s="11" t="s">
        <v>466</v>
      </c>
      <c r="S73" s="56"/>
    </row>
    <row r="74" s="2" customFormat="1" ht="57" spans="1:19">
      <c r="A74" s="47" t="s">
        <v>467</v>
      </c>
      <c r="B74" s="11" t="s">
        <v>59</v>
      </c>
      <c r="C74" s="48" t="s">
        <v>290</v>
      </c>
      <c r="D74" s="11" t="s">
        <v>468</v>
      </c>
      <c r="E74" s="48" t="s">
        <v>30</v>
      </c>
      <c r="F74" s="11" t="s">
        <v>27</v>
      </c>
      <c r="G74" s="48" t="s">
        <v>469</v>
      </c>
      <c r="H74" s="11" t="s">
        <v>347</v>
      </c>
      <c r="I74" s="48" t="s">
        <v>464</v>
      </c>
      <c r="J74" s="54" t="s">
        <v>24</v>
      </c>
      <c r="K74" s="44">
        <f>M74+N74</f>
        <v>60</v>
      </c>
      <c r="L74" s="44"/>
      <c r="M74" s="44">
        <v>60</v>
      </c>
      <c r="N74" s="44"/>
      <c r="O74" s="44">
        <v>37</v>
      </c>
      <c r="P74" s="44">
        <v>129</v>
      </c>
      <c r="Q74" s="48" t="s">
        <v>453</v>
      </c>
      <c r="R74" s="11" t="s">
        <v>454</v>
      </c>
      <c r="S74" s="56"/>
    </row>
    <row r="75" s="2" customFormat="1" ht="85.5" spans="1:19">
      <c r="A75" s="47" t="s">
        <v>470</v>
      </c>
      <c r="B75" s="11" t="s">
        <v>113</v>
      </c>
      <c r="C75" s="48" t="s">
        <v>471</v>
      </c>
      <c r="D75" s="11" t="s">
        <v>472</v>
      </c>
      <c r="E75" s="48" t="s">
        <v>30</v>
      </c>
      <c r="F75" s="11" t="s">
        <v>27</v>
      </c>
      <c r="G75" s="48" t="s">
        <v>473</v>
      </c>
      <c r="H75" s="11" t="s">
        <v>474</v>
      </c>
      <c r="I75" s="48" t="s">
        <v>475</v>
      </c>
      <c r="J75" s="54" t="s">
        <v>24</v>
      </c>
      <c r="K75" s="44">
        <f>M75+N75</f>
        <v>60</v>
      </c>
      <c r="L75" s="44"/>
      <c r="M75" s="44">
        <v>60</v>
      </c>
      <c r="N75" s="44"/>
      <c r="O75" s="44">
        <v>76</v>
      </c>
      <c r="P75" s="44">
        <v>243</v>
      </c>
      <c r="Q75" s="48" t="s">
        <v>476</v>
      </c>
      <c r="R75" s="11" t="s">
        <v>477</v>
      </c>
      <c r="S75" s="56"/>
    </row>
    <row r="76" s="2" customFormat="1" ht="75" customHeight="1" spans="1:19">
      <c r="A76" s="47" t="s">
        <v>478</v>
      </c>
      <c r="B76" s="11" t="s">
        <v>47</v>
      </c>
      <c r="C76" s="48" t="s">
        <v>290</v>
      </c>
      <c r="D76" s="11" t="s">
        <v>479</v>
      </c>
      <c r="E76" s="48" t="s">
        <v>30</v>
      </c>
      <c r="F76" s="11" t="s">
        <v>27</v>
      </c>
      <c r="G76" s="48" t="s">
        <v>480</v>
      </c>
      <c r="H76" s="11" t="s">
        <v>481</v>
      </c>
      <c r="I76" s="48" t="s">
        <v>482</v>
      </c>
      <c r="J76" s="54" t="s">
        <v>24</v>
      </c>
      <c r="K76" s="44">
        <f>M76+N76</f>
        <v>95</v>
      </c>
      <c r="L76" s="44"/>
      <c r="M76" s="44">
        <v>95</v>
      </c>
      <c r="N76" s="44"/>
      <c r="O76" s="44">
        <v>110</v>
      </c>
      <c r="P76" s="44">
        <v>342</v>
      </c>
      <c r="Q76" s="48" t="s">
        <v>453</v>
      </c>
      <c r="R76" s="11" t="s">
        <v>454</v>
      </c>
      <c r="S76" s="56"/>
    </row>
    <row r="77" s="2" customFormat="1" ht="57" spans="1:19">
      <c r="A77" s="47" t="s">
        <v>483</v>
      </c>
      <c r="B77" s="11" t="s">
        <v>37</v>
      </c>
      <c r="C77" s="48" t="s">
        <v>290</v>
      </c>
      <c r="D77" s="11" t="s">
        <v>484</v>
      </c>
      <c r="E77" s="48" t="s">
        <v>30</v>
      </c>
      <c r="F77" s="11" t="s">
        <v>27</v>
      </c>
      <c r="G77" s="48" t="s">
        <v>485</v>
      </c>
      <c r="H77" s="11" t="s">
        <v>37</v>
      </c>
      <c r="I77" s="48" t="s">
        <v>486</v>
      </c>
      <c r="J77" s="54" t="s">
        <v>24</v>
      </c>
      <c r="K77" s="44">
        <f>M77</f>
        <v>40</v>
      </c>
      <c r="L77" s="44"/>
      <c r="M77" s="44">
        <v>40</v>
      </c>
      <c r="N77" s="44"/>
      <c r="O77" s="44">
        <v>90</v>
      </c>
      <c r="P77" s="44">
        <v>290</v>
      </c>
      <c r="Q77" s="48" t="s">
        <v>487</v>
      </c>
      <c r="R77" s="11" t="s">
        <v>488</v>
      </c>
      <c r="S77" s="56"/>
    </row>
    <row r="78" s="2" customFormat="1" ht="57" spans="1:19">
      <c r="A78" s="47" t="s">
        <v>489</v>
      </c>
      <c r="B78" s="11" t="s">
        <v>106</v>
      </c>
      <c r="C78" s="48" t="s">
        <v>290</v>
      </c>
      <c r="D78" s="11" t="s">
        <v>490</v>
      </c>
      <c r="E78" s="48" t="s">
        <v>30</v>
      </c>
      <c r="F78" s="11" t="s">
        <v>27</v>
      </c>
      <c r="G78" s="48" t="s">
        <v>491</v>
      </c>
      <c r="H78" s="11" t="s">
        <v>106</v>
      </c>
      <c r="I78" s="48" t="s">
        <v>492</v>
      </c>
      <c r="J78" s="54" t="s">
        <v>24</v>
      </c>
      <c r="K78" s="44">
        <f>M78</f>
        <v>40</v>
      </c>
      <c r="L78" s="44"/>
      <c r="M78" s="44">
        <v>40</v>
      </c>
      <c r="N78" s="44"/>
      <c r="O78" s="44">
        <v>239</v>
      </c>
      <c r="P78" s="44">
        <v>1071</v>
      </c>
      <c r="Q78" s="48" t="s">
        <v>493</v>
      </c>
      <c r="R78" s="11" t="s">
        <v>494</v>
      </c>
      <c r="S78" s="56"/>
    </row>
    <row r="79" s="2" customFormat="1" ht="71.25" spans="1:19">
      <c r="A79" s="47" t="s">
        <v>495</v>
      </c>
      <c r="B79" s="11" t="s">
        <v>131</v>
      </c>
      <c r="C79" s="48" t="s">
        <v>290</v>
      </c>
      <c r="D79" s="11" t="s">
        <v>496</v>
      </c>
      <c r="E79" s="48" t="s">
        <v>30</v>
      </c>
      <c r="F79" s="11" t="s">
        <v>27</v>
      </c>
      <c r="G79" s="48" t="s">
        <v>497</v>
      </c>
      <c r="H79" s="11" t="s">
        <v>131</v>
      </c>
      <c r="I79" s="55" t="s">
        <v>498</v>
      </c>
      <c r="J79" s="54" t="s">
        <v>24</v>
      </c>
      <c r="K79" s="44">
        <f>M79</f>
        <v>40</v>
      </c>
      <c r="L79" s="44"/>
      <c r="M79" s="44">
        <v>40</v>
      </c>
      <c r="N79" s="44"/>
      <c r="O79" s="44">
        <v>148</v>
      </c>
      <c r="P79" s="44">
        <v>653</v>
      </c>
      <c r="Q79" s="48" t="s">
        <v>453</v>
      </c>
      <c r="R79" s="11" t="s">
        <v>454</v>
      </c>
      <c r="S79" s="56"/>
    </row>
    <row r="80" s="2" customFormat="1" ht="71.25" spans="1:19">
      <c r="A80" s="47" t="s">
        <v>499</v>
      </c>
      <c r="B80" s="11" t="s">
        <v>72</v>
      </c>
      <c r="C80" s="48" t="s">
        <v>290</v>
      </c>
      <c r="D80" s="11" t="s">
        <v>500</v>
      </c>
      <c r="E80" s="48" t="s">
        <v>30</v>
      </c>
      <c r="F80" s="11" t="s">
        <v>27</v>
      </c>
      <c r="G80" s="48" t="s">
        <v>501</v>
      </c>
      <c r="H80" s="11" t="s">
        <v>72</v>
      </c>
      <c r="I80" s="48" t="s">
        <v>502</v>
      </c>
      <c r="J80" s="54" t="s">
        <v>24</v>
      </c>
      <c r="K80" s="44">
        <f>M80</f>
        <v>80</v>
      </c>
      <c r="L80" s="44"/>
      <c r="M80" s="44">
        <v>80</v>
      </c>
      <c r="N80" s="44"/>
      <c r="O80" s="44">
        <v>154</v>
      </c>
      <c r="P80" s="44">
        <v>548</v>
      </c>
      <c r="Q80" s="48" t="s">
        <v>453</v>
      </c>
      <c r="R80" s="11" t="s">
        <v>454</v>
      </c>
      <c r="S80" s="56"/>
    </row>
    <row r="81" s="2" customFormat="1" ht="42.75" spans="1:19">
      <c r="A81" s="47" t="s">
        <v>503</v>
      </c>
      <c r="B81" s="11" t="s">
        <v>171</v>
      </c>
      <c r="C81" s="48" t="s">
        <v>290</v>
      </c>
      <c r="D81" s="11" t="s">
        <v>504</v>
      </c>
      <c r="E81" s="48" t="s">
        <v>30</v>
      </c>
      <c r="F81" s="11" t="s">
        <v>27</v>
      </c>
      <c r="G81" s="48" t="s">
        <v>505</v>
      </c>
      <c r="H81" s="11" t="s">
        <v>171</v>
      </c>
      <c r="I81" s="48" t="s">
        <v>506</v>
      </c>
      <c r="J81" s="54" t="s">
        <v>24</v>
      </c>
      <c r="K81" s="44">
        <f>M81</f>
        <v>40</v>
      </c>
      <c r="L81" s="44"/>
      <c r="M81" s="44">
        <v>40</v>
      </c>
      <c r="N81" s="44"/>
      <c r="O81" s="44">
        <v>99</v>
      </c>
      <c r="P81" s="44">
        <v>418</v>
      </c>
      <c r="Q81" s="48" t="s">
        <v>507</v>
      </c>
      <c r="R81" s="11" t="s">
        <v>508</v>
      </c>
      <c r="S81" s="56"/>
    </row>
    <row r="82" s="2" customFormat="1" ht="71.25" spans="1:19">
      <c r="A82" s="47" t="s">
        <v>509</v>
      </c>
      <c r="B82" s="11" t="s">
        <v>152</v>
      </c>
      <c r="C82" s="48" t="s">
        <v>290</v>
      </c>
      <c r="D82" s="11" t="s">
        <v>510</v>
      </c>
      <c r="E82" s="48" t="s">
        <v>30</v>
      </c>
      <c r="F82" s="11" t="s">
        <v>27</v>
      </c>
      <c r="G82" s="48" t="s">
        <v>511</v>
      </c>
      <c r="H82" s="11" t="s">
        <v>512</v>
      </c>
      <c r="I82" s="48" t="s">
        <v>513</v>
      </c>
      <c r="J82" s="54">
        <v>44866</v>
      </c>
      <c r="K82" s="44">
        <v>40</v>
      </c>
      <c r="L82" s="44"/>
      <c r="M82" s="44">
        <v>40</v>
      </c>
      <c r="N82" s="44"/>
      <c r="O82" s="44">
        <v>68</v>
      </c>
      <c r="P82" s="44">
        <v>234</v>
      </c>
      <c r="Q82" s="48" t="s">
        <v>507</v>
      </c>
      <c r="R82" s="11" t="s">
        <v>508</v>
      </c>
      <c r="S82" s="47"/>
    </row>
    <row r="83" s="2" customFormat="1" ht="42.75" spans="1:19">
      <c r="A83" s="47" t="s">
        <v>514</v>
      </c>
      <c r="B83" s="11" t="s">
        <v>178</v>
      </c>
      <c r="C83" s="48" t="s">
        <v>290</v>
      </c>
      <c r="D83" s="11" t="s">
        <v>515</v>
      </c>
      <c r="E83" s="48" t="s">
        <v>30</v>
      </c>
      <c r="F83" s="11" t="s">
        <v>27</v>
      </c>
      <c r="G83" s="48" t="s">
        <v>516</v>
      </c>
      <c r="H83" s="11" t="s">
        <v>178</v>
      </c>
      <c r="I83" s="48" t="s">
        <v>517</v>
      </c>
      <c r="J83" s="54" t="s">
        <v>24</v>
      </c>
      <c r="K83" s="44">
        <f>M83</f>
        <v>40</v>
      </c>
      <c r="L83" s="44"/>
      <c r="M83" s="44">
        <v>40</v>
      </c>
      <c r="N83" s="44"/>
      <c r="O83" s="44">
        <v>73</v>
      </c>
      <c r="P83" s="44">
        <v>286</v>
      </c>
      <c r="Q83" s="48" t="s">
        <v>465</v>
      </c>
      <c r="R83" s="11" t="s">
        <v>518</v>
      </c>
      <c r="S83" s="47"/>
    </row>
    <row r="84" s="2" customFormat="1" ht="81" spans="1:19">
      <c r="A84" s="47" t="s">
        <v>519</v>
      </c>
      <c r="B84" s="11" t="s">
        <v>520</v>
      </c>
      <c r="C84" s="48" t="s">
        <v>290</v>
      </c>
      <c r="D84" s="11" t="s">
        <v>521</v>
      </c>
      <c r="E84" s="48" t="s">
        <v>30</v>
      </c>
      <c r="F84" s="11" t="s">
        <v>27</v>
      </c>
      <c r="G84" s="48" t="s">
        <v>522</v>
      </c>
      <c r="H84" s="11" t="s">
        <v>520</v>
      </c>
      <c r="I84" s="48" t="s">
        <v>523</v>
      </c>
      <c r="J84" s="54" t="s">
        <v>24</v>
      </c>
      <c r="K84" s="44">
        <f>M84</f>
        <v>40</v>
      </c>
      <c r="L84" s="44"/>
      <c r="M84" s="44">
        <v>40</v>
      </c>
      <c r="N84" s="44"/>
      <c r="O84" s="44">
        <v>153</v>
      </c>
      <c r="P84" s="44">
        <v>480</v>
      </c>
      <c r="Q84" s="48" t="s">
        <v>524</v>
      </c>
      <c r="R84" s="11" t="s">
        <v>525</v>
      </c>
      <c r="S84" s="47"/>
    </row>
    <row r="85" s="2" customFormat="1" ht="57" spans="1:19">
      <c r="A85" s="47" t="s">
        <v>526</v>
      </c>
      <c r="B85" s="11" t="s">
        <v>191</v>
      </c>
      <c r="C85" s="48" t="s">
        <v>290</v>
      </c>
      <c r="D85" s="11" t="s">
        <v>527</v>
      </c>
      <c r="E85" s="48" t="s">
        <v>30</v>
      </c>
      <c r="F85" s="11" t="s">
        <v>27</v>
      </c>
      <c r="G85" s="48" t="s">
        <v>528</v>
      </c>
      <c r="H85" s="11" t="s">
        <v>191</v>
      </c>
      <c r="I85" s="48" t="s">
        <v>529</v>
      </c>
      <c r="J85" s="54" t="s">
        <v>24</v>
      </c>
      <c r="K85" s="44">
        <f>M85</f>
        <v>40</v>
      </c>
      <c r="L85" s="44"/>
      <c r="M85" s="44">
        <v>40</v>
      </c>
      <c r="N85" s="44"/>
      <c r="O85" s="44">
        <v>60</v>
      </c>
      <c r="P85" s="44">
        <v>234</v>
      </c>
      <c r="Q85" s="48" t="s">
        <v>507</v>
      </c>
      <c r="R85" s="11" t="s">
        <v>508</v>
      </c>
      <c r="S85" s="47"/>
    </row>
    <row r="86" s="2" customFormat="1" ht="71.25" spans="1:19">
      <c r="A86" s="47" t="s">
        <v>530</v>
      </c>
      <c r="B86" s="11" t="s">
        <v>93</v>
      </c>
      <c r="C86" s="48" t="s">
        <v>531</v>
      </c>
      <c r="D86" s="11" t="s">
        <v>532</v>
      </c>
      <c r="E86" s="48" t="s">
        <v>30</v>
      </c>
      <c r="F86" s="11" t="s">
        <v>27</v>
      </c>
      <c r="G86" s="48" t="s">
        <v>533</v>
      </c>
      <c r="H86" s="11" t="s">
        <v>93</v>
      </c>
      <c r="I86" s="48" t="s">
        <v>534</v>
      </c>
      <c r="J86" s="54" t="s">
        <v>24</v>
      </c>
      <c r="K86" s="44">
        <f>M86</f>
        <v>40</v>
      </c>
      <c r="L86" s="44"/>
      <c r="M86" s="44">
        <v>40</v>
      </c>
      <c r="N86" s="44"/>
      <c r="O86" s="44">
        <v>108</v>
      </c>
      <c r="P86" s="44">
        <v>434</v>
      </c>
      <c r="Q86" s="48" t="s">
        <v>535</v>
      </c>
      <c r="R86" s="11" t="s">
        <v>536</v>
      </c>
      <c r="S86" s="47"/>
    </row>
  </sheetData>
  <autoFilter ref="A4:XDS86">
    <extLst/>
  </autoFilter>
  <mergeCells count="16">
    <mergeCell ref="A1:R1"/>
    <mergeCell ref="A2:R2"/>
    <mergeCell ref="K3:N3"/>
    <mergeCell ref="O3:P3"/>
    <mergeCell ref="A3:A4"/>
    <mergeCell ref="B3:B4"/>
    <mergeCell ref="C3:C4"/>
    <mergeCell ref="D3:D4"/>
    <mergeCell ref="E3:E4"/>
    <mergeCell ref="F3:F4"/>
    <mergeCell ref="G3:G4"/>
    <mergeCell ref="H3:H4"/>
    <mergeCell ref="I3:I4"/>
    <mergeCell ref="Q3:Q4"/>
    <mergeCell ref="R3:R4"/>
    <mergeCell ref="S3:S4"/>
  </mergeCells>
  <printOptions horizontalCentered="1" verticalCentered="1"/>
  <pageMargins left="0.275" right="0.196527777777778" top="0.354166666666667" bottom="0.354166666666667" header="0.314583333333333" footer="0.314583333333333"/>
  <pageSetup paperSize="9" scale="75"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市级和区本级项目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纪杨骅</cp:lastModifiedBy>
  <dcterms:created xsi:type="dcterms:W3CDTF">2006-09-16T00:00:00Z</dcterms:created>
  <cp:lastPrinted>2022-03-15T07:35:00Z</cp:lastPrinted>
  <dcterms:modified xsi:type="dcterms:W3CDTF">2022-04-24T07:22:41Z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2052-11.1.0.11636</vt:lpwstr>
  </property>
  <property fmtid="{D5CDD505-2E9C-101B-9397-08002B2CF9AE}" pid="3" name="ICV">
    <vt:lpwstr>467FE5EF3562416AA5670354AEBA07A3</vt:lpwstr>
  </property>
  <property fmtid="{D5CDD505-2E9C-101B-9397-08002B2CF9AE}" pid="4" name="commondata">
    <vt:lpwstr>eyJoZGlkIjoiOWI0Y2RmNmM1ZTRhMTc3MzE2OGNjYzFjOGJkY2ViNTYifQ==</vt:lpwstr>
  </property>
</Properties>
</file>